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2016г\1 коррект\"/>
    </mc:Choice>
  </mc:AlternateContent>
  <bookViews>
    <workbookView xWindow="120" yWindow="180" windowWidth="9720" windowHeight="7260"/>
  </bookViews>
  <sheets>
    <sheet name="Лист1" sheetId="8" r:id="rId1"/>
  </sheets>
  <calcPr calcId="152511"/>
</workbook>
</file>

<file path=xl/calcChain.xml><?xml version="1.0" encoding="utf-8"?>
<calcChain xmlns="http://schemas.openxmlformats.org/spreadsheetml/2006/main">
  <c r="M50" i="8" l="1"/>
  <c r="L50" i="8"/>
  <c r="K50" i="8"/>
  <c r="M29" i="8" l="1"/>
  <c r="L29" i="8"/>
  <c r="K29" i="8"/>
  <c r="K32" i="8"/>
  <c r="L32" i="8"/>
  <c r="M32" i="8"/>
  <c r="M25" i="8" l="1"/>
  <c r="L25" i="8"/>
  <c r="K25" i="8"/>
  <c r="M34" i="8" l="1"/>
  <c r="K44" i="8" l="1"/>
  <c r="K27" i="8" l="1"/>
  <c r="K34" i="8" l="1"/>
  <c r="L20" i="8"/>
  <c r="L19" i="8" s="1"/>
  <c r="M20" i="8"/>
  <c r="M19" i="8" s="1"/>
  <c r="K20" i="8"/>
  <c r="K19" i="8" s="1"/>
  <c r="L34" i="8"/>
  <c r="L47" i="8"/>
  <c r="M47" i="8"/>
  <c r="K47" i="8"/>
  <c r="L44" i="8"/>
  <c r="L43" i="8" s="1"/>
  <c r="M44" i="8"/>
  <c r="M43" i="8" s="1"/>
  <c r="K43" i="8"/>
  <c r="M37" i="8"/>
  <c r="M36" i="8" s="1"/>
  <c r="L37" i="8"/>
  <c r="L36" i="8" s="1"/>
  <c r="K37" i="8"/>
  <c r="K36" i="8" s="1"/>
  <c r="M27" i="8"/>
  <c r="L27" i="8"/>
  <c r="M14" i="8"/>
  <c r="M13" i="8" s="1"/>
  <c r="M12" i="8" s="1"/>
  <c r="L14" i="8"/>
  <c r="K14" i="8"/>
  <c r="K13" i="8" s="1"/>
  <c r="K12" i="8" s="1"/>
  <c r="L13" i="8"/>
  <c r="L12" i="8" s="1"/>
  <c r="L40" i="8" l="1"/>
  <c r="M40" i="8"/>
  <c r="K11" i="8"/>
  <c r="K40" i="8" s="1"/>
  <c r="M42" i="8"/>
  <c r="M41" i="8" s="1"/>
  <c r="K42" i="8"/>
  <c r="K41" i="8" s="1"/>
  <c r="L42" i="8"/>
  <c r="L41" i="8" l="1"/>
  <c r="L58" i="8" s="1"/>
  <c r="K58" i="8"/>
  <c r="M58" i="8"/>
  <c r="M11" i="8"/>
  <c r="L11" i="8"/>
</calcChain>
</file>

<file path=xl/sharedStrings.xml><?xml version="1.0" encoding="utf-8"?>
<sst xmlns="http://schemas.openxmlformats.org/spreadsheetml/2006/main" count="315" uniqueCount="107">
  <si>
    <t xml:space="preserve"> Совета депутатов</t>
  </si>
  <si>
    <t>тыс. руб.</t>
  </si>
  <si>
    <t>№ строки</t>
  </si>
  <si>
    <t>Код бюджетной классификации</t>
  </si>
  <si>
    <t>Наименование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</si>
  <si>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</si>
  <si>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</si>
  <si>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</si>
  <si>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</si>
  <si>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</si>
  <si>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</si>
  <si>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программы (подпрограммы</t>
  </si>
  <si>
    <t>Код экономической классификации</t>
  </si>
  <si>
    <t>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</si>
  <si>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</si>
  <si>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</si>
  <si>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</si>
  <si>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НАЛОГИ НА СОВОКУПНЫЙ ДОХОД</t>
  </si>
  <si>
    <t>Налог на имущество физических лиц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</si>
  <si>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</si>
  <si>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</si>
  <si>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</si>
  <si>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ибо иной платы за передачу в возмездное пользование государственного и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</si>
  <si>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</si>
  <si>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</si>
  <si>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</si>
  <si>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 бюджетной обеспеченности</t>
  </si>
  <si>
    <t>ВСЕГО ДОХОДОВ</t>
  </si>
  <si>
    <t>0000</t>
  </si>
  <si>
    <t>01</t>
  </si>
  <si>
    <t>10</t>
  </si>
  <si>
    <t>1</t>
  </si>
  <si>
    <t>02</t>
  </si>
  <si>
    <t>020</t>
  </si>
  <si>
    <t>000</t>
  </si>
  <si>
    <t>05</t>
  </si>
  <si>
    <t>00</t>
  </si>
  <si>
    <t>03</t>
  </si>
  <si>
    <t>06</t>
  </si>
  <si>
    <t>030</t>
  </si>
  <si>
    <t>08</t>
  </si>
  <si>
    <t>04</t>
  </si>
  <si>
    <t>001</t>
  </si>
  <si>
    <t>09</t>
  </si>
  <si>
    <t>045</t>
  </si>
  <si>
    <t>0102</t>
  </si>
  <si>
    <t>0103</t>
  </si>
  <si>
    <t>2</t>
  </si>
  <si>
    <t>015</t>
  </si>
  <si>
    <t>821</t>
  </si>
  <si>
    <t>999</t>
  </si>
  <si>
    <t>151</t>
  </si>
  <si>
    <t>0130</t>
  </si>
  <si>
    <t>010</t>
  </si>
  <si>
    <t>1911</t>
  </si>
  <si>
    <t>Капремонт учреждений культуры (местный)</t>
  </si>
  <si>
    <t>Капремонт учреждений культуры (краевой)</t>
  </si>
  <si>
    <t>Благоустройство (грант)</t>
  </si>
  <si>
    <t>6804</t>
  </si>
  <si>
    <t>2016 год</t>
  </si>
  <si>
    <t>0 0 0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</si>
  <si>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</si>
  <si>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</si>
  <si>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</si>
  <si>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240</t>
  </si>
  <si>
    <t>250</t>
  </si>
  <si>
    <t>Приложение № 4</t>
  </si>
  <si>
    <t>2017 год</t>
  </si>
  <si>
    <t>260</t>
  </si>
  <si>
    <t>Предоставление дотаций на выравнивание бюджетной обеспеченности муниципальных образований Мотыгинского района из регионального фонда финансовой поддержки за счет средств краевого бюджета</t>
  </si>
  <si>
    <t>Предоставление дотаций на выравнивание бюджетной обеспеченности муниципальных образований Мотыгинского района из регионального фонда финансовой поддержки за счет средств районного бюджета</t>
  </si>
  <si>
    <t>024</t>
  </si>
  <si>
    <t>7514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</si>
  <si>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</si>
  <si>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к решению  Рыбинского сельского</t>
  </si>
  <si>
    <t>5003</t>
  </si>
  <si>
    <t>Иные межбюджетные трансферты бюджетам городских, сельских поселений из бюджетов муниципального района на сбалансированность по реализации ими отдельных расходных обязательств</t>
  </si>
  <si>
    <t>033</t>
  </si>
  <si>
    <t>Доходы  бюджета  на 2016 год и плановый период 2017-2018 гг.</t>
  </si>
  <si>
    <t>2018 год</t>
  </si>
  <si>
    <t>025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</si>
  <si>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</si>
  <si>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</si>
  <si>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</si>
  <si>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</si>
  <si>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</si>
  <si>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</si>
  <si>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</si>
  <si>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</si>
  <si>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Дотации бюджетам субъектов Российской Федерации и муниципальных образований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</si>
  <si>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</si>
  <si>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</si>
  <si>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Прочие межбюджетные трансферты, передаваемые бюджетам
</t>
  </si>
  <si>
    <t>182</t>
  </si>
  <si>
    <t xml:space="preserve">ИТОГО НАЛОГОВЫХ И НЕНАЛОГОВЫХ  ДОХОДОВ </t>
  </si>
  <si>
    <t xml:space="preserve">Единый сельскохозяйственный налог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</si>
  <si>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</si>
  <si>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</si>
  <si>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</si>
  <si>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
</t>
  </si>
  <si>
    <t>7393</t>
  </si>
  <si>
    <t>Субсидии бюджетам муниципальных образований на содержание и ремонт автомобильных дорог общего пользования местного значения муниципальных районов, городских округов, городских и сельских поселений за счет средств дорожного фонда Красноярского края</t>
  </si>
  <si>
    <t>8401</t>
  </si>
  <si>
    <t>Организация временного трудоустройства несовершеннолетних граждан в возрасте от 14 до 18 лет в свободное от учебы время</t>
  </si>
  <si>
    <t>8402</t>
  </si>
  <si>
    <t>Организация общественных и временных работ</t>
  </si>
  <si>
    <t>№ 10-42 от 29.02.2016г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</si>
</sst>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Обычный_20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tabSelected="1" zoomScale="110" zoomScaleNormal="110" workbookViewId="0">
      <selection activeCell="B7" sqref="B7:J7"/>
    </sheetView>
  </sheetViews>
  <sheetFormatPr defaultRowHeight="12.75" x14ac:dyDescent="0.2"/>
  <cols>
    <col min="1" max="1" width="3.5703125" style="2" customWidth="1"/>
    <col min="2" max="2" width="7.7109375" style="2" customWidth="1"/>
    <col min="3" max="3" width="4" style="2" customWidth="1"/>
    <col min="4" max="5" width="3.7109375" style="2" customWidth="1"/>
    <col min="6" max="6" width="4" style="2" customWidth="1"/>
    <col min="7" max="7" width="3.5703125" style="2" customWidth="1"/>
    <col min="8" max="8" width="5.85546875" style="2" customWidth="1"/>
    <col min="9" max="9" width="4" style="2" customWidth="1"/>
    <col min="10" max="10" width="40.28515625" style="2" customWidth="1"/>
    <col min="11" max="11" width="12.42578125" style="2" customWidth="1"/>
    <col min="12" max="12" width="10.28515625" style="2" customWidth="1"/>
    <col min="13" max="13" width="10.42578125" style="2" customWidth="1"/>
    <col min="14" max="16384" width="9.140625" style="2"/>
  </cols>
  <sheetData>
    <row r="1" spans="1:13" x14ac:dyDescent="0.2">
      <c r="A1" s="1"/>
    </row>
    <row r="2" spans="1:13" s="4" customFormat="1" ht="14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47" t="s">
        <v>66</v>
      </c>
      <c r="K2" s="47"/>
      <c r="L2" s="47"/>
      <c r="M2" s="47"/>
    </row>
    <row r="3" spans="1:13" s="4" customFormat="1" ht="11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47" t="s">
        <v>74</v>
      </c>
      <c r="K3" s="47"/>
      <c r="L3" s="47"/>
      <c r="M3" s="47"/>
    </row>
    <row r="4" spans="1:13" s="4" customFormat="1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47" t="s">
        <v>0</v>
      </c>
      <c r="K4" s="47"/>
      <c r="L4" s="47"/>
      <c r="M4" s="47"/>
    </row>
    <row r="5" spans="1:13" s="4" customFormat="1" ht="14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50" t="s">
        <v>106</v>
      </c>
      <c r="K5" s="47"/>
      <c r="L5" s="47"/>
      <c r="M5" s="47"/>
    </row>
    <row r="6" spans="1:1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x14ac:dyDescent="0.2">
      <c r="A7" s="3"/>
      <c r="B7" s="51" t="s">
        <v>78</v>
      </c>
      <c r="C7" s="51"/>
      <c r="D7" s="51"/>
      <c r="E7" s="51"/>
      <c r="F7" s="51"/>
      <c r="G7" s="51"/>
      <c r="H7" s="51"/>
      <c r="I7" s="51"/>
      <c r="J7" s="51"/>
      <c r="K7" s="5"/>
      <c r="L7" s="3"/>
      <c r="M7" s="4"/>
    </row>
    <row r="8" spans="1:13" x14ac:dyDescent="0.2">
      <c r="A8" s="3"/>
      <c r="B8" s="47"/>
      <c r="C8" s="47"/>
      <c r="D8" s="47"/>
      <c r="E8" s="47"/>
      <c r="F8" s="3"/>
      <c r="G8" s="3"/>
      <c r="H8" s="3"/>
      <c r="I8" s="3"/>
      <c r="J8" s="3"/>
      <c r="K8" s="3"/>
      <c r="L8" s="3"/>
      <c r="M8" s="4" t="s">
        <v>1</v>
      </c>
    </row>
    <row r="9" spans="1:13" ht="51" x14ac:dyDescent="0.2">
      <c r="A9" s="14" t="s">
        <v>2</v>
      </c>
      <c r="B9" s="48" t="s">
        <v>3</v>
      </c>
      <c r="C9" s="48"/>
      <c r="D9" s="48"/>
      <c r="E9" s="48"/>
      <c r="F9" s="48"/>
      <c r="G9" s="48"/>
      <c r="H9" s="48"/>
      <c r="I9" s="48"/>
      <c r="J9" s="14" t="s">
        <v>4</v>
      </c>
      <c r="K9" s="6" t="s">
        <v>59</v>
      </c>
      <c r="L9" s="6" t="s">
        <v>67</v>
      </c>
      <c r="M9" s="7" t="s">
        <v>79</v>
      </c>
    </row>
    <row r="10" spans="1:13" ht="94.5" customHeight="1" x14ac:dyDescent="0.2">
      <c r="A10" s="14"/>
      <c r="B10" s="14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21" t="s">
        <v>12</v>
      </c>
      <c r="J10" s="21"/>
      <c r="K10" s="9"/>
      <c r="L10" s="9"/>
      <c r="M10" s="10"/>
    </row>
    <row r="11" spans="1:13" s="13" customFormat="1" x14ac:dyDescent="0.2">
      <c r="A11" s="11">
        <v>1</v>
      </c>
      <c r="B11" s="34" t="s">
        <v>34</v>
      </c>
      <c r="C11" s="11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 t="s">
        <v>13</v>
      </c>
      <c r="K11" s="26">
        <f>K12+K19+K25+K27+K29+K32+K34</f>
        <v>2648</v>
      </c>
      <c r="L11" s="26">
        <f>L12+L25+L26+L32+L34+L19</f>
        <v>2318.1999999999998</v>
      </c>
      <c r="M11" s="26">
        <f>M12+M25+M26+M32+M34+M19</f>
        <v>2321.5</v>
      </c>
    </row>
    <row r="12" spans="1:13" ht="17.25" customHeight="1" x14ac:dyDescent="0.2">
      <c r="A12" s="15">
        <v>2</v>
      </c>
      <c r="B12" s="33" t="s">
        <v>34</v>
      </c>
      <c r="C12" s="17">
        <v>1</v>
      </c>
      <c r="D12" s="33" t="s">
        <v>29</v>
      </c>
      <c r="E12" s="33" t="s">
        <v>36</v>
      </c>
      <c r="F12" s="33" t="s">
        <v>34</v>
      </c>
      <c r="G12" s="33" t="s">
        <v>36</v>
      </c>
      <c r="H12" s="33" t="s">
        <v>28</v>
      </c>
      <c r="I12" s="33" t="s">
        <v>34</v>
      </c>
      <c r="J12" s="17" t="s">
        <v>14</v>
      </c>
      <c r="K12" s="22">
        <f t="shared" ref="K12:M14" si="0">K13</f>
        <v>1980</v>
      </c>
      <c r="L12" s="22">
        <f t="shared" si="0"/>
        <v>2079</v>
      </c>
      <c r="M12" s="22">
        <f t="shared" si="0"/>
        <v>2079</v>
      </c>
    </row>
    <row r="13" spans="1:13" ht="16.5" customHeight="1" x14ac:dyDescent="0.2">
      <c r="A13" s="15">
        <v>3</v>
      </c>
      <c r="B13" s="16" t="s">
        <v>34</v>
      </c>
      <c r="C13" s="16">
        <v>1</v>
      </c>
      <c r="D13" s="16" t="s">
        <v>29</v>
      </c>
      <c r="E13" s="16" t="s">
        <v>32</v>
      </c>
      <c r="F13" s="16" t="s">
        <v>34</v>
      </c>
      <c r="G13" s="16" t="s">
        <v>29</v>
      </c>
      <c r="H13" s="16" t="s">
        <v>28</v>
      </c>
      <c r="I13" s="17">
        <v>110</v>
      </c>
      <c r="J13" s="17" t="s">
        <v>15</v>
      </c>
      <c r="K13" s="22">
        <f t="shared" si="0"/>
        <v>1980</v>
      </c>
      <c r="L13" s="22">
        <f t="shared" si="0"/>
        <v>2079</v>
      </c>
      <c r="M13" s="22">
        <f t="shared" si="0"/>
        <v>2079</v>
      </c>
    </row>
    <row r="14" spans="1:13" ht="67.5" hidden="1" customHeight="1" x14ac:dyDescent="0.2">
      <c r="A14" s="15">
        <v>4</v>
      </c>
      <c r="B14" s="17">
        <v>182</v>
      </c>
      <c r="C14" s="16" t="s">
        <v>31</v>
      </c>
      <c r="D14" s="16" t="s">
        <v>29</v>
      </c>
      <c r="E14" s="16" t="s">
        <v>32</v>
      </c>
      <c r="F14" s="16" t="s">
        <v>33</v>
      </c>
      <c r="G14" s="16" t="s">
        <v>29</v>
      </c>
      <c r="H14" s="16" t="s">
        <v>28</v>
      </c>
      <c r="I14" s="17">
        <v>110</v>
      </c>
      <c r="J14" s="17" t="s">
        <v>16</v>
      </c>
      <c r="K14" s="22">
        <f t="shared" si="0"/>
        <v>1980</v>
      </c>
      <c r="L14" s="22">
        <f t="shared" si="0"/>
        <v>2079</v>
      </c>
      <c r="M14" s="22">
        <f t="shared" si="0"/>
        <v>2079</v>
      </c>
    </row>
    <row r="15" spans="1:13" ht="86.25" customHeight="1" x14ac:dyDescent="0.2">
      <c r="A15" s="43">
        <v>4</v>
      </c>
      <c r="B15" s="44">
        <v>182</v>
      </c>
      <c r="C15" s="45">
        <v>1</v>
      </c>
      <c r="D15" s="45" t="s">
        <v>29</v>
      </c>
      <c r="E15" s="45" t="s">
        <v>32</v>
      </c>
      <c r="F15" s="45" t="s">
        <v>53</v>
      </c>
      <c r="G15" s="45" t="s">
        <v>29</v>
      </c>
      <c r="H15" s="45" t="s">
        <v>28</v>
      </c>
      <c r="I15" s="44">
        <v>110</v>
      </c>
      <c r="J15" s="44" t="s">
        <v>81</v>
      </c>
      <c r="K15" s="49">
        <v>1980</v>
      </c>
      <c r="L15" s="49">
        <v>2079</v>
      </c>
      <c r="M15" s="27">
        <v>2079</v>
      </c>
    </row>
    <row r="16" spans="1:13" ht="9" hidden="1" customHeight="1" x14ac:dyDescent="0.2">
      <c r="A16" s="43"/>
      <c r="B16" s="44"/>
      <c r="C16" s="45"/>
      <c r="D16" s="45"/>
      <c r="E16" s="45"/>
      <c r="F16" s="45"/>
      <c r="G16" s="45"/>
      <c r="H16" s="45"/>
      <c r="I16" s="44"/>
      <c r="J16" s="44"/>
      <c r="K16" s="49"/>
      <c r="L16" s="49"/>
      <c r="M16" s="27"/>
    </row>
    <row r="17" spans="1:13" hidden="1" x14ac:dyDescent="0.2">
      <c r="A17" s="43"/>
      <c r="B17" s="44"/>
      <c r="C17" s="45"/>
      <c r="D17" s="45"/>
      <c r="E17" s="45"/>
      <c r="F17" s="45"/>
      <c r="G17" s="45"/>
      <c r="H17" s="45"/>
      <c r="I17" s="44"/>
      <c r="J17" s="44"/>
      <c r="K17" s="49"/>
      <c r="L17" s="49"/>
      <c r="M17" s="27"/>
    </row>
    <row r="18" spans="1:13" hidden="1" x14ac:dyDescent="0.2">
      <c r="A18" s="43"/>
      <c r="B18" s="44"/>
      <c r="C18" s="45"/>
      <c r="D18" s="45"/>
      <c r="E18" s="45"/>
      <c r="F18" s="45"/>
      <c r="G18" s="45"/>
      <c r="H18" s="45"/>
      <c r="I18" s="44"/>
      <c r="J18" s="44"/>
      <c r="K18" s="49"/>
      <c r="L18" s="49"/>
      <c r="M18" s="27"/>
    </row>
    <row r="19" spans="1:13" ht="38.25" x14ac:dyDescent="0.2">
      <c r="A19" s="15">
        <v>5</v>
      </c>
      <c r="B19" s="33" t="s">
        <v>34</v>
      </c>
      <c r="C19" s="16" t="s">
        <v>31</v>
      </c>
      <c r="D19" s="16" t="s">
        <v>37</v>
      </c>
      <c r="E19" s="16" t="s">
        <v>36</v>
      </c>
      <c r="F19" s="16" t="s">
        <v>34</v>
      </c>
      <c r="G19" s="16" t="s">
        <v>36</v>
      </c>
      <c r="H19" s="16" t="s">
        <v>28</v>
      </c>
      <c r="I19" s="17" t="s">
        <v>60</v>
      </c>
      <c r="J19" s="17" t="s">
        <v>61</v>
      </c>
      <c r="K19" s="22">
        <f>K20</f>
        <v>90</v>
      </c>
      <c r="L19" s="22">
        <f>L20</f>
        <v>72.2</v>
      </c>
      <c r="M19" s="22">
        <f>M20</f>
        <v>74.5</v>
      </c>
    </row>
    <row r="20" spans="1:13" ht="33.75" x14ac:dyDescent="0.2">
      <c r="A20" s="15">
        <v>6</v>
      </c>
      <c r="B20" s="33" t="s">
        <v>34</v>
      </c>
      <c r="C20" s="16" t="s">
        <v>31</v>
      </c>
      <c r="D20" s="16" t="s">
        <v>37</v>
      </c>
      <c r="E20" s="16" t="s">
        <v>32</v>
      </c>
      <c r="F20" s="16" t="s">
        <v>34</v>
      </c>
      <c r="G20" s="16" t="s">
        <v>29</v>
      </c>
      <c r="H20" s="16" t="s">
        <v>28</v>
      </c>
      <c r="I20" s="17">
        <v>110</v>
      </c>
      <c r="J20" s="8" t="s">
        <v>62</v>
      </c>
      <c r="K20" s="22">
        <f>K21+K22+K23+K24</f>
        <v>90</v>
      </c>
      <c r="L20" s="22">
        <f>L21+L22+L23+L24</f>
        <v>72.2</v>
      </c>
      <c r="M20" s="22">
        <f>M21+M22+M23+M24</f>
        <v>74.5</v>
      </c>
    </row>
    <row r="21" spans="1:13" ht="81" customHeight="1" x14ac:dyDescent="0.2">
      <c r="A21" s="15">
        <v>7</v>
      </c>
      <c r="B21" s="17">
        <v>100</v>
      </c>
      <c r="C21" s="16" t="s">
        <v>31</v>
      </c>
      <c r="D21" s="16" t="s">
        <v>37</v>
      </c>
      <c r="E21" s="16" t="s">
        <v>32</v>
      </c>
      <c r="F21" s="16" t="s">
        <v>63</v>
      </c>
      <c r="G21" s="16" t="s">
        <v>29</v>
      </c>
      <c r="H21" s="16" t="s">
        <v>28</v>
      </c>
      <c r="I21" s="17">
        <v>110</v>
      </c>
      <c r="J21" s="17" t="s">
        <v>82</v>
      </c>
      <c r="K21" s="22">
        <v>28.7</v>
      </c>
      <c r="L21" s="22">
        <v>26.3</v>
      </c>
      <c r="M21" s="28">
        <v>27.6</v>
      </c>
    </row>
    <row r="22" spans="1:13" ht="95.25" customHeight="1" x14ac:dyDescent="0.2">
      <c r="A22" s="15">
        <v>8</v>
      </c>
      <c r="B22" s="17">
        <v>100</v>
      </c>
      <c r="C22" s="16" t="s">
        <v>31</v>
      </c>
      <c r="D22" s="16" t="s">
        <v>37</v>
      </c>
      <c r="E22" s="16" t="s">
        <v>32</v>
      </c>
      <c r="F22" s="16" t="s">
        <v>64</v>
      </c>
      <c r="G22" s="16" t="s">
        <v>29</v>
      </c>
      <c r="H22" s="16" t="s">
        <v>28</v>
      </c>
      <c r="I22" s="17">
        <v>110</v>
      </c>
      <c r="J22" s="17" t="s">
        <v>83</v>
      </c>
      <c r="K22" s="22">
        <v>0.6</v>
      </c>
      <c r="L22" s="22">
        <v>0.5</v>
      </c>
      <c r="M22" s="28">
        <v>0.5</v>
      </c>
    </row>
    <row r="23" spans="1:13" ht="81" customHeight="1" x14ac:dyDescent="0.2">
      <c r="A23" s="15">
        <v>9</v>
      </c>
      <c r="B23" s="17">
        <v>100</v>
      </c>
      <c r="C23" s="16" t="s">
        <v>31</v>
      </c>
      <c r="D23" s="16" t="s">
        <v>37</v>
      </c>
      <c r="E23" s="16" t="s">
        <v>32</v>
      </c>
      <c r="F23" s="16" t="s">
        <v>65</v>
      </c>
      <c r="G23" s="16" t="s">
        <v>29</v>
      </c>
      <c r="H23" s="16" t="s">
        <v>28</v>
      </c>
      <c r="I23" s="17">
        <v>110</v>
      </c>
      <c r="J23" s="17" t="s">
        <v>84</v>
      </c>
      <c r="K23" s="22">
        <v>66.5</v>
      </c>
      <c r="L23" s="22">
        <v>50.6</v>
      </c>
      <c r="M23" s="28">
        <v>51.6</v>
      </c>
    </row>
    <row r="24" spans="1:13" ht="80.25" customHeight="1" x14ac:dyDescent="0.2">
      <c r="A24" s="15">
        <v>10</v>
      </c>
      <c r="B24" s="17">
        <v>100</v>
      </c>
      <c r="C24" s="16" t="s">
        <v>31</v>
      </c>
      <c r="D24" s="16" t="s">
        <v>37</v>
      </c>
      <c r="E24" s="16" t="s">
        <v>32</v>
      </c>
      <c r="F24" s="16" t="s">
        <v>68</v>
      </c>
      <c r="G24" s="16" t="s">
        <v>29</v>
      </c>
      <c r="H24" s="16" t="s">
        <v>28</v>
      </c>
      <c r="I24" s="17">
        <v>110</v>
      </c>
      <c r="J24" s="17" t="s">
        <v>85</v>
      </c>
      <c r="K24" s="22">
        <v>-5.8</v>
      </c>
      <c r="L24" s="22">
        <v>-5.2</v>
      </c>
      <c r="M24" s="28">
        <v>-5.2</v>
      </c>
    </row>
    <row r="25" spans="1:13" ht="16.5" customHeight="1" x14ac:dyDescent="0.2">
      <c r="A25" s="15">
        <v>11</v>
      </c>
      <c r="B25" s="16" t="s">
        <v>93</v>
      </c>
      <c r="C25" s="16" t="s">
        <v>31</v>
      </c>
      <c r="D25" s="16" t="s">
        <v>35</v>
      </c>
      <c r="E25" s="16" t="s">
        <v>36</v>
      </c>
      <c r="F25" s="16" t="s">
        <v>34</v>
      </c>
      <c r="G25" s="16" t="s">
        <v>28</v>
      </c>
      <c r="H25" s="16" t="s">
        <v>28</v>
      </c>
      <c r="I25" s="16" t="s">
        <v>34</v>
      </c>
      <c r="J25" s="17" t="s">
        <v>17</v>
      </c>
      <c r="K25" s="29">
        <f>K26</f>
        <v>6</v>
      </c>
      <c r="L25" s="29">
        <f>L26</f>
        <v>6</v>
      </c>
      <c r="M25" s="29">
        <f>M26</f>
        <v>6</v>
      </c>
    </row>
    <row r="26" spans="1:13" ht="26.25" customHeight="1" x14ac:dyDescent="0.2">
      <c r="A26" s="15">
        <v>12</v>
      </c>
      <c r="B26" s="17">
        <v>182</v>
      </c>
      <c r="C26" s="16">
        <v>1</v>
      </c>
      <c r="D26" s="16" t="s">
        <v>35</v>
      </c>
      <c r="E26" s="16" t="s">
        <v>37</v>
      </c>
      <c r="F26" s="16" t="s">
        <v>53</v>
      </c>
      <c r="G26" s="16" t="s">
        <v>29</v>
      </c>
      <c r="H26" s="16" t="s">
        <v>28</v>
      </c>
      <c r="I26" s="17">
        <v>110</v>
      </c>
      <c r="J26" s="17" t="s">
        <v>95</v>
      </c>
      <c r="K26" s="22">
        <v>6</v>
      </c>
      <c r="L26" s="22">
        <v>6</v>
      </c>
      <c r="M26" s="30">
        <v>6</v>
      </c>
    </row>
    <row r="27" spans="1:13" ht="14.25" customHeight="1" x14ac:dyDescent="0.2">
      <c r="A27" s="15">
        <v>13</v>
      </c>
      <c r="B27" s="16" t="s">
        <v>93</v>
      </c>
      <c r="C27" s="16" t="s">
        <v>31</v>
      </c>
      <c r="D27" s="16" t="s">
        <v>38</v>
      </c>
      <c r="E27" s="16" t="s">
        <v>29</v>
      </c>
      <c r="F27" s="16" t="s">
        <v>34</v>
      </c>
      <c r="G27" s="16" t="s">
        <v>36</v>
      </c>
      <c r="H27" s="16" t="s">
        <v>28</v>
      </c>
      <c r="I27" s="17">
        <v>110</v>
      </c>
      <c r="J27" s="17" t="s">
        <v>18</v>
      </c>
      <c r="K27" s="22">
        <f>K28</f>
        <v>15</v>
      </c>
      <c r="L27" s="22">
        <f>L28</f>
        <v>15</v>
      </c>
      <c r="M27" s="22">
        <f>M28</f>
        <v>15</v>
      </c>
    </row>
    <row r="28" spans="1:13" ht="51" customHeight="1" x14ac:dyDescent="0.2">
      <c r="A28" s="15">
        <v>14</v>
      </c>
      <c r="B28" s="17">
        <v>182</v>
      </c>
      <c r="C28" s="16">
        <v>1</v>
      </c>
      <c r="D28" s="16" t="s">
        <v>38</v>
      </c>
      <c r="E28" s="16" t="s">
        <v>29</v>
      </c>
      <c r="F28" s="16" t="s">
        <v>39</v>
      </c>
      <c r="G28" s="16">
        <v>10</v>
      </c>
      <c r="H28" s="16" t="s">
        <v>28</v>
      </c>
      <c r="I28" s="17">
        <v>110</v>
      </c>
      <c r="J28" s="17" t="s">
        <v>96</v>
      </c>
      <c r="K28" s="31">
        <v>15</v>
      </c>
      <c r="L28" s="22">
        <v>15</v>
      </c>
      <c r="M28" s="28">
        <v>15</v>
      </c>
    </row>
    <row r="29" spans="1:13" x14ac:dyDescent="0.2">
      <c r="A29" s="15">
        <v>15</v>
      </c>
      <c r="B29" s="16" t="s">
        <v>93</v>
      </c>
      <c r="C29" s="16">
        <v>1</v>
      </c>
      <c r="D29" s="16" t="s">
        <v>38</v>
      </c>
      <c r="E29" s="16" t="s">
        <v>38</v>
      </c>
      <c r="F29" s="16" t="s">
        <v>34</v>
      </c>
      <c r="G29" s="16" t="s">
        <v>36</v>
      </c>
      <c r="H29" s="16" t="s">
        <v>28</v>
      </c>
      <c r="I29" s="17">
        <v>110</v>
      </c>
      <c r="J29" s="17" t="s">
        <v>19</v>
      </c>
      <c r="K29" s="22">
        <f>K30+K31</f>
        <v>172</v>
      </c>
      <c r="L29" s="22">
        <f>L30+L31</f>
        <v>172</v>
      </c>
      <c r="M29" s="22">
        <f>M30+M31</f>
        <v>172</v>
      </c>
    </row>
    <row r="30" spans="1:13" ht="40.5" customHeight="1" x14ac:dyDescent="0.2">
      <c r="A30" s="18">
        <v>16</v>
      </c>
      <c r="B30" s="19">
        <v>182</v>
      </c>
      <c r="C30" s="20">
        <v>1</v>
      </c>
      <c r="D30" s="20" t="s">
        <v>38</v>
      </c>
      <c r="E30" s="20" t="s">
        <v>38</v>
      </c>
      <c r="F30" s="20" t="s">
        <v>77</v>
      </c>
      <c r="G30" s="20">
        <v>10</v>
      </c>
      <c r="H30" s="20" t="s">
        <v>28</v>
      </c>
      <c r="I30" s="19">
        <v>110</v>
      </c>
      <c r="J30" s="19" t="s">
        <v>97</v>
      </c>
      <c r="K30" s="22">
        <v>165</v>
      </c>
      <c r="L30" s="22">
        <v>165</v>
      </c>
      <c r="M30" s="28">
        <v>165</v>
      </c>
    </row>
    <row r="31" spans="1:13" ht="40.5" customHeight="1" x14ac:dyDescent="0.2">
      <c r="A31" s="38">
        <v>17</v>
      </c>
      <c r="B31" s="36">
        <v>182</v>
      </c>
      <c r="C31" s="37" t="s">
        <v>31</v>
      </c>
      <c r="D31" s="37" t="s">
        <v>38</v>
      </c>
      <c r="E31" s="37" t="s">
        <v>38</v>
      </c>
      <c r="F31" s="37" t="s">
        <v>98</v>
      </c>
      <c r="G31" s="37" t="s">
        <v>30</v>
      </c>
      <c r="H31" s="37" t="s">
        <v>28</v>
      </c>
      <c r="I31" s="36">
        <v>110</v>
      </c>
      <c r="J31" s="36" t="s">
        <v>99</v>
      </c>
      <c r="K31" s="35">
        <v>7</v>
      </c>
      <c r="L31" s="35">
        <v>7</v>
      </c>
      <c r="M31" s="28">
        <v>7</v>
      </c>
    </row>
    <row r="32" spans="1:13" ht="16.5" customHeight="1" x14ac:dyDescent="0.2">
      <c r="A32" s="15">
        <v>17</v>
      </c>
      <c r="B32" s="16" t="s">
        <v>34</v>
      </c>
      <c r="C32" s="16">
        <v>1</v>
      </c>
      <c r="D32" s="16" t="s">
        <v>40</v>
      </c>
      <c r="E32" s="16" t="s">
        <v>36</v>
      </c>
      <c r="F32" s="16" t="s">
        <v>34</v>
      </c>
      <c r="G32" s="16" t="s">
        <v>36</v>
      </c>
      <c r="H32" s="16" t="s">
        <v>28</v>
      </c>
      <c r="I32" s="33" t="s">
        <v>34</v>
      </c>
      <c r="J32" s="17" t="s">
        <v>20</v>
      </c>
      <c r="K32" s="22">
        <f>K33</f>
        <v>12</v>
      </c>
      <c r="L32" s="22">
        <f>L33</f>
        <v>5</v>
      </c>
      <c r="M32" s="22">
        <f>M33</f>
        <v>5</v>
      </c>
    </row>
    <row r="33" spans="1:57" ht="96" customHeight="1" x14ac:dyDescent="0.2">
      <c r="A33" s="15">
        <v>18</v>
      </c>
      <c r="B33" s="17">
        <v>821</v>
      </c>
      <c r="C33" s="16">
        <v>1</v>
      </c>
      <c r="D33" s="16" t="s">
        <v>40</v>
      </c>
      <c r="E33" s="16" t="s">
        <v>41</v>
      </c>
      <c r="F33" s="16" t="s">
        <v>33</v>
      </c>
      <c r="G33" s="16" t="s">
        <v>29</v>
      </c>
      <c r="H33" s="16">
        <v>1000</v>
      </c>
      <c r="I33" s="17">
        <v>110</v>
      </c>
      <c r="J33" s="17" t="s">
        <v>86</v>
      </c>
      <c r="K33" s="22">
        <v>12</v>
      </c>
      <c r="L33" s="22">
        <v>5</v>
      </c>
      <c r="M33" s="28">
        <v>5</v>
      </c>
    </row>
    <row r="34" spans="1:57" ht="51.75" customHeight="1" x14ac:dyDescent="0.2">
      <c r="A34" s="43">
        <v>19</v>
      </c>
      <c r="B34" s="45" t="s">
        <v>34</v>
      </c>
      <c r="C34" s="45">
        <v>1</v>
      </c>
      <c r="D34" s="45">
        <v>11</v>
      </c>
      <c r="E34" s="45" t="s">
        <v>36</v>
      </c>
      <c r="F34" s="45" t="s">
        <v>34</v>
      </c>
      <c r="G34" s="45" t="s">
        <v>36</v>
      </c>
      <c r="H34" s="45" t="s">
        <v>28</v>
      </c>
      <c r="I34" s="44">
        <v>0</v>
      </c>
      <c r="J34" s="44" t="s">
        <v>21</v>
      </c>
      <c r="K34" s="22">
        <f>K38+K39</f>
        <v>373</v>
      </c>
      <c r="L34" s="46">
        <f>L38+L39</f>
        <v>150</v>
      </c>
      <c r="M34" s="46">
        <f>M38+M39</f>
        <v>151</v>
      </c>
    </row>
    <row r="35" spans="1:57" hidden="1" x14ac:dyDescent="0.2">
      <c r="A35" s="43"/>
      <c r="B35" s="45"/>
      <c r="C35" s="45"/>
      <c r="D35" s="45"/>
      <c r="E35" s="45"/>
      <c r="F35" s="45"/>
      <c r="G35" s="45"/>
      <c r="H35" s="45"/>
      <c r="I35" s="44"/>
      <c r="J35" s="44"/>
      <c r="K35" s="22">
        <v>240</v>
      </c>
      <c r="L35" s="46"/>
      <c r="M35" s="46"/>
    </row>
    <row r="36" spans="1:57" ht="104.25" hidden="1" customHeight="1" x14ac:dyDescent="0.2">
      <c r="A36" s="15">
        <v>16</v>
      </c>
      <c r="B36" s="17">
        <v>821</v>
      </c>
      <c r="C36" s="16">
        <v>1</v>
      </c>
      <c r="D36" s="16">
        <v>11</v>
      </c>
      <c r="E36" s="16" t="s">
        <v>35</v>
      </c>
      <c r="F36" s="16" t="s">
        <v>34</v>
      </c>
      <c r="G36" s="16" t="s">
        <v>36</v>
      </c>
      <c r="H36" s="16" t="s">
        <v>28</v>
      </c>
      <c r="I36" s="17">
        <v>120</v>
      </c>
      <c r="J36" s="17" t="s">
        <v>22</v>
      </c>
      <c r="K36" s="22">
        <f t="shared" ref="K36:M37" si="1">K37</f>
        <v>274</v>
      </c>
      <c r="L36" s="22">
        <f t="shared" si="1"/>
        <v>81</v>
      </c>
      <c r="M36" s="22">
        <f t="shared" si="1"/>
        <v>81</v>
      </c>
    </row>
    <row r="37" spans="1:57" ht="66" hidden="1" customHeight="1" x14ac:dyDescent="0.2">
      <c r="A37" s="15">
        <v>17</v>
      </c>
      <c r="B37" s="17">
        <v>0</v>
      </c>
      <c r="C37" s="16">
        <v>1</v>
      </c>
      <c r="D37" s="16">
        <v>11</v>
      </c>
      <c r="E37" s="16" t="s">
        <v>35</v>
      </c>
      <c r="F37" s="16" t="s">
        <v>42</v>
      </c>
      <c r="G37" s="16" t="s">
        <v>36</v>
      </c>
      <c r="H37" s="16" t="s">
        <v>28</v>
      </c>
      <c r="I37" s="17">
        <v>120</v>
      </c>
      <c r="J37" s="17" t="s">
        <v>23</v>
      </c>
      <c r="K37" s="22">
        <f t="shared" si="1"/>
        <v>274</v>
      </c>
      <c r="L37" s="22">
        <f t="shared" si="1"/>
        <v>81</v>
      </c>
      <c r="M37" s="30">
        <f t="shared" si="1"/>
        <v>81</v>
      </c>
    </row>
    <row r="38" spans="1:57" ht="94.5" customHeight="1" x14ac:dyDescent="0.2">
      <c r="A38" s="15">
        <v>20</v>
      </c>
      <c r="B38" s="17">
        <v>821</v>
      </c>
      <c r="C38" s="16">
        <v>1</v>
      </c>
      <c r="D38" s="16">
        <v>11</v>
      </c>
      <c r="E38" s="16" t="s">
        <v>35</v>
      </c>
      <c r="F38" s="16" t="s">
        <v>80</v>
      </c>
      <c r="G38" s="16" t="s">
        <v>30</v>
      </c>
      <c r="H38" s="16" t="s">
        <v>28</v>
      </c>
      <c r="I38" s="17">
        <v>120</v>
      </c>
      <c r="J38" s="32" t="s">
        <v>87</v>
      </c>
      <c r="K38" s="31">
        <v>274</v>
      </c>
      <c r="L38" s="22">
        <v>81</v>
      </c>
      <c r="M38" s="28">
        <v>81</v>
      </c>
    </row>
    <row r="39" spans="1:57" ht="95.25" customHeight="1" x14ac:dyDescent="0.2">
      <c r="A39" s="15">
        <v>21</v>
      </c>
      <c r="B39" s="17">
        <v>821</v>
      </c>
      <c r="C39" s="16">
        <v>1</v>
      </c>
      <c r="D39" s="16">
        <v>11</v>
      </c>
      <c r="E39" s="16" t="s">
        <v>43</v>
      </c>
      <c r="F39" s="16" t="s">
        <v>44</v>
      </c>
      <c r="G39" s="16">
        <v>10</v>
      </c>
      <c r="H39" s="16" t="s">
        <v>28</v>
      </c>
      <c r="I39" s="17">
        <v>120</v>
      </c>
      <c r="J39" s="17" t="s">
        <v>88</v>
      </c>
      <c r="K39" s="22">
        <v>99</v>
      </c>
      <c r="L39" s="22">
        <v>69</v>
      </c>
      <c r="M39" s="28">
        <v>70</v>
      </c>
    </row>
    <row r="40" spans="1:57" ht="29.25" customHeight="1" x14ac:dyDescent="0.2">
      <c r="A40" s="15">
        <v>22</v>
      </c>
      <c r="B40" s="15"/>
      <c r="C40" s="23"/>
      <c r="D40" s="23"/>
      <c r="E40" s="23"/>
      <c r="F40" s="23"/>
      <c r="G40" s="23"/>
      <c r="H40" s="23"/>
      <c r="I40" s="15"/>
      <c r="J40" s="17" t="s">
        <v>94</v>
      </c>
      <c r="K40" s="22">
        <f>K11</f>
        <v>2648</v>
      </c>
      <c r="L40" s="22">
        <f>L12+L25+L26+L32+L34+L19</f>
        <v>2318.1999999999998</v>
      </c>
      <c r="M40" s="22">
        <f>M12+M25+M26+M32+M34+M19</f>
        <v>2321.5</v>
      </c>
    </row>
    <row r="41" spans="1:57" ht="26.25" customHeight="1" x14ac:dyDescent="0.2">
      <c r="A41" s="15">
        <v>23</v>
      </c>
      <c r="B41" s="33" t="s">
        <v>34</v>
      </c>
      <c r="C41" s="16">
        <v>2</v>
      </c>
      <c r="D41" s="33" t="s">
        <v>36</v>
      </c>
      <c r="E41" s="33" t="s">
        <v>36</v>
      </c>
      <c r="F41" s="33" t="s">
        <v>34</v>
      </c>
      <c r="G41" s="33" t="s">
        <v>36</v>
      </c>
      <c r="H41" s="33" t="s">
        <v>28</v>
      </c>
      <c r="I41" s="33" t="s">
        <v>34</v>
      </c>
      <c r="J41" s="17" t="s">
        <v>24</v>
      </c>
      <c r="K41" s="22">
        <f>K42+K50</f>
        <v>6700.98</v>
      </c>
      <c r="L41" s="22">
        <f>L42+L50</f>
        <v>5647.0550000000003</v>
      </c>
      <c r="M41" s="39">
        <f>M42+M50</f>
        <v>5575.5150000000003</v>
      </c>
    </row>
    <row r="42" spans="1:57" ht="42" customHeight="1" x14ac:dyDescent="0.2">
      <c r="A42" s="15">
        <v>24</v>
      </c>
      <c r="B42" s="16" t="s">
        <v>34</v>
      </c>
      <c r="C42" s="16">
        <v>2</v>
      </c>
      <c r="D42" s="16" t="s">
        <v>32</v>
      </c>
      <c r="E42" s="16" t="s">
        <v>36</v>
      </c>
      <c r="F42" s="16" t="s">
        <v>34</v>
      </c>
      <c r="G42" s="16" t="s">
        <v>36</v>
      </c>
      <c r="H42" s="16" t="s">
        <v>28</v>
      </c>
      <c r="I42" s="16" t="s">
        <v>34</v>
      </c>
      <c r="J42" s="17" t="s">
        <v>25</v>
      </c>
      <c r="K42" s="31">
        <f>K43+K47+K49</f>
        <v>3087.97</v>
      </c>
      <c r="L42" s="31">
        <f>L43+L47+L49</f>
        <v>2873.4450000000002</v>
      </c>
      <c r="M42" s="31">
        <f>M43+M47+M49</f>
        <v>2801.9050000000002</v>
      </c>
    </row>
    <row r="43" spans="1:57" ht="27.75" customHeight="1" x14ac:dyDescent="0.2">
      <c r="A43" s="15">
        <v>25</v>
      </c>
      <c r="B43" s="16" t="s">
        <v>34</v>
      </c>
      <c r="C43" s="16">
        <v>2</v>
      </c>
      <c r="D43" s="16" t="s">
        <v>32</v>
      </c>
      <c r="E43" s="16" t="s">
        <v>29</v>
      </c>
      <c r="F43" s="16" t="s">
        <v>34</v>
      </c>
      <c r="G43" s="16" t="s">
        <v>36</v>
      </c>
      <c r="H43" s="16" t="s">
        <v>28</v>
      </c>
      <c r="I43" s="16">
        <v>151</v>
      </c>
      <c r="J43" s="17" t="s">
        <v>89</v>
      </c>
      <c r="K43" s="31">
        <f>K44</f>
        <v>3012.39</v>
      </c>
      <c r="L43" s="31">
        <f>L44</f>
        <v>2799.5050000000001</v>
      </c>
      <c r="M43" s="31">
        <f>M44</f>
        <v>2799.5050000000001</v>
      </c>
    </row>
    <row r="44" spans="1:57" ht="26.25" customHeight="1" x14ac:dyDescent="0.2">
      <c r="A44" s="15">
        <v>26</v>
      </c>
      <c r="B44" s="16" t="s">
        <v>34</v>
      </c>
      <c r="C44" s="16">
        <v>2</v>
      </c>
      <c r="D44" s="16" t="s">
        <v>32</v>
      </c>
      <c r="E44" s="16" t="s">
        <v>29</v>
      </c>
      <c r="F44" s="16" t="s">
        <v>42</v>
      </c>
      <c r="G44" s="16" t="s">
        <v>36</v>
      </c>
      <c r="H44" s="16" t="s">
        <v>28</v>
      </c>
      <c r="I44" s="16">
        <v>151</v>
      </c>
      <c r="J44" s="17" t="s">
        <v>26</v>
      </c>
      <c r="K44" s="31">
        <f>K45+K46</f>
        <v>3012.39</v>
      </c>
      <c r="L44" s="31">
        <f>L45+L46</f>
        <v>2799.5050000000001</v>
      </c>
      <c r="M44" s="31">
        <f>M45+M46</f>
        <v>2799.5050000000001</v>
      </c>
    </row>
    <row r="45" spans="1:57" ht="67.5" customHeight="1" x14ac:dyDescent="0.2">
      <c r="A45" s="15">
        <v>27</v>
      </c>
      <c r="B45" s="16" t="s">
        <v>49</v>
      </c>
      <c r="C45" s="16">
        <v>2</v>
      </c>
      <c r="D45" s="16" t="s">
        <v>32</v>
      </c>
      <c r="E45" s="16" t="s">
        <v>29</v>
      </c>
      <c r="F45" s="16" t="s">
        <v>42</v>
      </c>
      <c r="G45" s="16">
        <v>10</v>
      </c>
      <c r="H45" s="16" t="s">
        <v>45</v>
      </c>
      <c r="I45" s="16">
        <v>151</v>
      </c>
      <c r="J45" s="17" t="s">
        <v>69</v>
      </c>
      <c r="K45" s="31">
        <v>383.08</v>
      </c>
      <c r="L45" s="22">
        <v>170.19499999999999</v>
      </c>
      <c r="M45" s="22">
        <v>170.19499999999999</v>
      </c>
    </row>
    <row r="46" spans="1:57" s="10" customFormat="1" ht="72" customHeight="1" x14ac:dyDescent="0.2">
      <c r="A46" s="15">
        <v>28</v>
      </c>
      <c r="B46" s="16" t="s">
        <v>49</v>
      </c>
      <c r="C46" s="16" t="s">
        <v>47</v>
      </c>
      <c r="D46" s="16" t="s">
        <v>32</v>
      </c>
      <c r="E46" s="16" t="s">
        <v>29</v>
      </c>
      <c r="F46" s="16" t="s">
        <v>42</v>
      </c>
      <c r="G46" s="16">
        <v>10</v>
      </c>
      <c r="H46" s="16" t="s">
        <v>46</v>
      </c>
      <c r="I46" s="16">
        <v>151</v>
      </c>
      <c r="J46" s="17" t="s">
        <v>70</v>
      </c>
      <c r="K46" s="31">
        <v>2629.31</v>
      </c>
      <c r="L46" s="22">
        <v>2629.31</v>
      </c>
      <c r="M46" s="28">
        <v>2629.31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ht="45" customHeight="1" x14ac:dyDescent="0.2">
      <c r="A47" s="15">
        <v>29</v>
      </c>
      <c r="B47" s="16" t="s">
        <v>34</v>
      </c>
      <c r="C47" s="16" t="s">
        <v>47</v>
      </c>
      <c r="D47" s="16" t="s">
        <v>32</v>
      </c>
      <c r="E47" s="16" t="s">
        <v>37</v>
      </c>
      <c r="F47" s="16" t="s">
        <v>48</v>
      </c>
      <c r="G47" s="16" t="s">
        <v>36</v>
      </c>
      <c r="H47" s="16" t="s">
        <v>28</v>
      </c>
      <c r="I47" s="16">
        <v>151</v>
      </c>
      <c r="J47" s="17" t="s">
        <v>90</v>
      </c>
      <c r="K47" s="31">
        <f>K48</f>
        <v>73.180000000000007</v>
      </c>
      <c r="L47" s="31">
        <f>L48</f>
        <v>71.540000000000006</v>
      </c>
      <c r="M47" s="31">
        <f>M48</f>
        <v>0</v>
      </c>
    </row>
    <row r="48" spans="1:57" ht="55.5" customHeight="1" x14ac:dyDescent="0.2">
      <c r="A48" s="15">
        <v>30</v>
      </c>
      <c r="B48" s="16">
        <v>821</v>
      </c>
      <c r="C48" s="16">
        <v>2</v>
      </c>
      <c r="D48" s="16" t="s">
        <v>32</v>
      </c>
      <c r="E48" s="16" t="s">
        <v>37</v>
      </c>
      <c r="F48" s="16" t="s">
        <v>48</v>
      </c>
      <c r="G48" s="16">
        <v>10</v>
      </c>
      <c r="H48" s="16" t="s">
        <v>28</v>
      </c>
      <c r="I48" s="16">
        <v>151</v>
      </c>
      <c r="J48" s="17" t="s">
        <v>91</v>
      </c>
      <c r="K48" s="31">
        <v>73.180000000000007</v>
      </c>
      <c r="L48" s="22">
        <v>71.540000000000006</v>
      </c>
      <c r="M48" s="22"/>
    </row>
    <row r="49" spans="1:13" ht="63.75" customHeight="1" x14ac:dyDescent="0.2">
      <c r="A49" s="15">
        <v>31</v>
      </c>
      <c r="B49" s="16">
        <v>821</v>
      </c>
      <c r="C49" s="16">
        <v>2</v>
      </c>
      <c r="D49" s="16" t="s">
        <v>32</v>
      </c>
      <c r="E49" s="16" t="s">
        <v>37</v>
      </c>
      <c r="F49" s="16" t="s">
        <v>71</v>
      </c>
      <c r="G49" s="16">
        <v>10</v>
      </c>
      <c r="H49" s="16" t="s">
        <v>72</v>
      </c>
      <c r="I49" s="16">
        <v>151</v>
      </c>
      <c r="J49" s="17" t="s">
        <v>73</v>
      </c>
      <c r="K49" s="31">
        <v>2.4</v>
      </c>
      <c r="L49" s="31">
        <v>2.4</v>
      </c>
      <c r="M49" s="31">
        <v>2.4</v>
      </c>
    </row>
    <row r="50" spans="1:13" ht="30" customHeight="1" x14ac:dyDescent="0.2">
      <c r="A50" s="15">
        <v>32</v>
      </c>
      <c r="B50" s="16" t="s">
        <v>49</v>
      </c>
      <c r="C50" s="16" t="s">
        <v>47</v>
      </c>
      <c r="D50" s="16" t="s">
        <v>32</v>
      </c>
      <c r="E50" s="16" t="s">
        <v>41</v>
      </c>
      <c r="F50" s="16" t="s">
        <v>50</v>
      </c>
      <c r="G50" s="16" t="s">
        <v>36</v>
      </c>
      <c r="H50" s="16" t="s">
        <v>28</v>
      </c>
      <c r="I50" s="16" t="s">
        <v>51</v>
      </c>
      <c r="J50" s="17" t="s">
        <v>92</v>
      </c>
      <c r="K50" s="31">
        <f>K51+K52+K53+K54</f>
        <v>3613.01</v>
      </c>
      <c r="L50" s="31">
        <f>L51</f>
        <v>2773.61</v>
      </c>
      <c r="M50" s="31">
        <f>M51</f>
        <v>2773.61</v>
      </c>
    </row>
    <row r="51" spans="1:13" ht="63.75" customHeight="1" x14ac:dyDescent="0.2">
      <c r="A51" s="42">
        <v>33</v>
      </c>
      <c r="B51" s="41" t="s">
        <v>49</v>
      </c>
      <c r="C51" s="41" t="s">
        <v>47</v>
      </c>
      <c r="D51" s="41" t="s">
        <v>32</v>
      </c>
      <c r="E51" s="41" t="s">
        <v>41</v>
      </c>
      <c r="F51" s="41" t="s">
        <v>50</v>
      </c>
      <c r="G51" s="41" t="s">
        <v>30</v>
      </c>
      <c r="H51" s="41" t="s">
        <v>75</v>
      </c>
      <c r="I51" s="41" t="s">
        <v>51</v>
      </c>
      <c r="J51" s="40" t="s">
        <v>76</v>
      </c>
      <c r="K51" s="31">
        <v>2773.61</v>
      </c>
      <c r="L51" s="31">
        <v>2773.61</v>
      </c>
      <c r="M51" s="31">
        <v>2773.61</v>
      </c>
    </row>
    <row r="52" spans="1:13" ht="95.25" customHeight="1" x14ac:dyDescent="0.2">
      <c r="A52" s="42">
        <v>34</v>
      </c>
      <c r="B52" s="41" t="s">
        <v>49</v>
      </c>
      <c r="C52" s="41" t="s">
        <v>47</v>
      </c>
      <c r="D52" s="41" t="s">
        <v>32</v>
      </c>
      <c r="E52" s="41" t="s">
        <v>41</v>
      </c>
      <c r="F52" s="41" t="s">
        <v>50</v>
      </c>
      <c r="G52" s="41" t="s">
        <v>30</v>
      </c>
      <c r="H52" s="41" t="s">
        <v>100</v>
      </c>
      <c r="I52" s="41" t="s">
        <v>51</v>
      </c>
      <c r="J52" s="40" t="s">
        <v>101</v>
      </c>
      <c r="K52" s="31">
        <v>783.4</v>
      </c>
      <c r="L52" s="31"/>
      <c r="M52" s="31"/>
    </row>
    <row r="53" spans="1:13" ht="45" customHeight="1" x14ac:dyDescent="0.2">
      <c r="A53" s="42">
        <v>35</v>
      </c>
      <c r="B53" s="41" t="s">
        <v>49</v>
      </c>
      <c r="C53" s="41" t="s">
        <v>47</v>
      </c>
      <c r="D53" s="41" t="s">
        <v>32</v>
      </c>
      <c r="E53" s="41" t="s">
        <v>41</v>
      </c>
      <c r="F53" s="41" t="s">
        <v>50</v>
      </c>
      <c r="G53" s="41" t="s">
        <v>30</v>
      </c>
      <c r="H53" s="41" t="s">
        <v>102</v>
      </c>
      <c r="I53" s="41" t="s">
        <v>51</v>
      </c>
      <c r="J53" s="40" t="s">
        <v>103</v>
      </c>
      <c r="K53" s="31">
        <v>16</v>
      </c>
      <c r="L53" s="31"/>
      <c r="M53" s="31"/>
    </row>
    <row r="54" spans="1:13" ht="27.75" customHeight="1" x14ac:dyDescent="0.2">
      <c r="A54" s="15">
        <v>36</v>
      </c>
      <c r="B54" s="16" t="s">
        <v>49</v>
      </c>
      <c r="C54" s="16" t="s">
        <v>47</v>
      </c>
      <c r="D54" s="16" t="s">
        <v>32</v>
      </c>
      <c r="E54" s="16" t="s">
        <v>41</v>
      </c>
      <c r="F54" s="16" t="s">
        <v>50</v>
      </c>
      <c r="G54" s="16" t="s">
        <v>30</v>
      </c>
      <c r="H54" s="16" t="s">
        <v>104</v>
      </c>
      <c r="I54" s="16" t="s">
        <v>51</v>
      </c>
      <c r="J54" s="17" t="s">
        <v>105</v>
      </c>
      <c r="K54" s="31">
        <v>40</v>
      </c>
      <c r="L54" s="31"/>
      <c r="M54" s="31"/>
    </row>
    <row r="55" spans="1:13" ht="31.5" hidden="1" customHeight="1" x14ac:dyDescent="0.2">
      <c r="A55" s="15"/>
      <c r="B55" s="16" t="s">
        <v>49</v>
      </c>
      <c r="C55" s="16" t="s">
        <v>47</v>
      </c>
      <c r="D55" s="16" t="s">
        <v>32</v>
      </c>
      <c r="E55" s="16" t="s">
        <v>41</v>
      </c>
      <c r="F55" s="16" t="s">
        <v>50</v>
      </c>
      <c r="G55" s="16" t="s">
        <v>30</v>
      </c>
      <c r="H55" s="16" t="s">
        <v>58</v>
      </c>
      <c r="I55" s="16" t="s">
        <v>51</v>
      </c>
      <c r="J55" s="17" t="s">
        <v>57</v>
      </c>
      <c r="K55" s="31"/>
      <c r="L55" s="22"/>
      <c r="M55" s="30"/>
    </row>
    <row r="56" spans="1:13" ht="21.75" hidden="1" customHeight="1" x14ac:dyDescent="0.2">
      <c r="A56" s="15"/>
      <c r="B56" s="16" t="s">
        <v>49</v>
      </c>
      <c r="C56" s="16" t="s">
        <v>47</v>
      </c>
      <c r="D56" s="16" t="s">
        <v>32</v>
      </c>
      <c r="E56" s="16" t="s">
        <v>41</v>
      </c>
      <c r="F56" s="16" t="s">
        <v>50</v>
      </c>
      <c r="G56" s="16" t="s">
        <v>30</v>
      </c>
      <c r="H56" s="24" t="s">
        <v>52</v>
      </c>
      <c r="I56" s="16" t="s">
        <v>51</v>
      </c>
      <c r="J56" s="17" t="s">
        <v>55</v>
      </c>
      <c r="K56" s="31"/>
      <c r="L56" s="22"/>
      <c r="M56" s="30"/>
    </row>
    <row r="57" spans="1:13" ht="21.75" hidden="1" customHeight="1" x14ac:dyDescent="0.2">
      <c r="A57" s="15"/>
      <c r="B57" s="16" t="s">
        <v>49</v>
      </c>
      <c r="C57" s="16" t="s">
        <v>47</v>
      </c>
      <c r="D57" s="16" t="s">
        <v>32</v>
      </c>
      <c r="E57" s="16" t="s">
        <v>41</v>
      </c>
      <c r="F57" s="16" t="s">
        <v>50</v>
      </c>
      <c r="G57" s="16" t="s">
        <v>30</v>
      </c>
      <c r="H57" s="24" t="s">
        <v>54</v>
      </c>
      <c r="I57" s="16" t="s">
        <v>51</v>
      </c>
      <c r="J57" s="17" t="s">
        <v>56</v>
      </c>
      <c r="K57" s="31"/>
      <c r="L57" s="22"/>
      <c r="M57" s="30"/>
    </row>
    <row r="58" spans="1:13" s="13" customFormat="1" x14ac:dyDescent="0.2">
      <c r="A58" s="11">
        <v>37</v>
      </c>
      <c r="B58" s="25"/>
      <c r="C58" s="25"/>
      <c r="D58" s="25"/>
      <c r="E58" s="25"/>
      <c r="F58" s="25"/>
      <c r="G58" s="25"/>
      <c r="H58" s="25"/>
      <c r="I58" s="25"/>
      <c r="J58" s="12" t="s">
        <v>27</v>
      </c>
      <c r="K58" s="26">
        <f>K40+K41</f>
        <v>9348.98</v>
      </c>
      <c r="L58" s="26">
        <f>L40+L41</f>
        <v>7965.2550000000001</v>
      </c>
      <c r="M58" s="26">
        <f>M40+M41</f>
        <v>7897.0150000000003</v>
      </c>
    </row>
  </sheetData>
  <mergeCells count="31">
    <mergeCell ref="B8:E8"/>
    <mergeCell ref="B9:I9"/>
    <mergeCell ref="K15:K18"/>
    <mergeCell ref="L15:L18"/>
    <mergeCell ref="J2:M2"/>
    <mergeCell ref="J3:M3"/>
    <mergeCell ref="J4:M4"/>
    <mergeCell ref="J5:M5"/>
    <mergeCell ref="B7:J7"/>
    <mergeCell ref="M34:M35"/>
    <mergeCell ref="J34:J35"/>
    <mergeCell ref="F34:F35"/>
    <mergeCell ref="L34:L35"/>
    <mergeCell ref="I34:I35"/>
    <mergeCell ref="G34:G35"/>
    <mergeCell ref="H34:H35"/>
    <mergeCell ref="E34:E35"/>
    <mergeCell ref="A34:A35"/>
    <mergeCell ref="B34:B35"/>
    <mergeCell ref="C34:C35"/>
    <mergeCell ref="D34:D35"/>
    <mergeCell ref="A15:A18"/>
    <mergeCell ref="B15:B18"/>
    <mergeCell ref="C15:C18"/>
    <mergeCell ref="D15:D18"/>
    <mergeCell ref="J15:J18"/>
    <mergeCell ref="I15:I18"/>
    <mergeCell ref="E15:E18"/>
    <mergeCell ref="F15:F18"/>
    <mergeCell ref="G15:G18"/>
    <mergeCell ref="H15:H1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Надя</cp:lastModifiedBy>
  <cp:lastPrinted>2015-06-24T07:58:18Z</cp:lastPrinted>
  <dcterms:created xsi:type="dcterms:W3CDTF">1996-10-08T23:32:33Z</dcterms:created>
  <dcterms:modified xsi:type="dcterms:W3CDTF">2016-03-03T02:19:20Z</dcterms:modified>
</cp:coreProperties>
</file>