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15г\2 коррект\"/>
    </mc:Choice>
  </mc:AlternateContent>
  <bookViews>
    <workbookView xWindow="360" yWindow="120" windowWidth="11340" windowHeight="6735"/>
  </bookViews>
  <sheets>
    <sheet name="Программы" sheetId="8" r:id="rId1"/>
  </sheets>
  <calcPr calcId="152511"/>
</workbook>
</file>

<file path=xl/calcChain.xml><?xml version="1.0" encoding="utf-8"?>
<calcChain xmlns="http://schemas.openxmlformats.org/spreadsheetml/2006/main">
  <c r="I23" i="8" l="1"/>
  <c r="I13" i="8"/>
  <c r="I44" i="8" l="1"/>
  <c r="I36" i="8" s="1"/>
  <c r="I34" i="8" s="1"/>
  <c r="I55" i="8" l="1"/>
  <c r="I54" i="8" l="1"/>
  <c r="K44" i="8"/>
  <c r="J44" i="8"/>
  <c r="K13" i="8"/>
  <c r="J13" i="8"/>
  <c r="I12" i="8"/>
  <c r="K55" i="8"/>
  <c r="K54" i="8" s="1"/>
  <c r="J55" i="8"/>
  <c r="J54" i="8" s="1"/>
  <c r="J52" i="8"/>
  <c r="J50" i="8" s="1"/>
  <c r="J49" i="8" s="1"/>
  <c r="K52" i="8"/>
  <c r="K50" i="8" s="1"/>
  <c r="K49" i="8" s="1"/>
  <c r="I52" i="8"/>
  <c r="I50" i="8" s="1"/>
  <c r="I49" i="8" s="1"/>
  <c r="J23" i="8"/>
  <c r="J12" i="8" s="1"/>
  <c r="J31" i="8"/>
  <c r="J36" i="8"/>
  <c r="J34" i="8" s="1"/>
  <c r="K23" i="8"/>
  <c r="K31" i="8"/>
  <c r="K36" i="8"/>
  <c r="K34" i="8" s="1"/>
  <c r="I31" i="8"/>
  <c r="I30" i="8" s="1"/>
  <c r="K12" i="8" l="1"/>
  <c r="J30" i="8"/>
  <c r="K30" i="8"/>
  <c r="I61" i="8"/>
</calcChain>
</file>

<file path=xl/sharedStrings.xml><?xml version="1.0" encoding="utf-8"?>
<sst xmlns="http://schemas.openxmlformats.org/spreadsheetml/2006/main" count="250" uniqueCount="95">
  <si>
    <t>Раздел</t>
  </si>
  <si>
    <t>Подраздел</t>
  </si>
  <si>
    <t>01</t>
  </si>
  <si>
    <t>05</t>
  </si>
  <si>
    <t>03</t>
  </si>
  <si>
    <t>10</t>
  </si>
  <si>
    <t>02</t>
  </si>
  <si>
    <t>13</t>
  </si>
  <si>
    <t>Целевая статья</t>
  </si>
  <si>
    <t>№ п/п</t>
  </si>
  <si>
    <t>Наименование показателей бюджетной классификации</t>
  </si>
  <si>
    <t xml:space="preserve">Вид </t>
  </si>
  <si>
    <t>2015 год</t>
  </si>
  <si>
    <t>2016 год</t>
  </si>
  <si>
    <t>04</t>
  </si>
  <si>
    <t>12</t>
  </si>
  <si>
    <t>Ремонт муниципального жилищного фонда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</si>
  <si>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</si>
  <si>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</si>
  <si>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</si>
  <si>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Содержание автомобильных дорог общего пользования местного значения городских и сельских поселений</t>
  </si>
  <si>
    <t>Ремонт улично-дорожной сети</t>
  </si>
  <si>
    <t>Приобретение и установка дорожных знаков</t>
  </si>
  <si>
    <t>0</t>
  </si>
  <si>
    <t>1</t>
  </si>
  <si>
    <t>2</t>
  </si>
  <si>
    <t>Проведение рыночной оценки муниципального имущества</t>
  </si>
  <si>
    <t>Глава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</si>
  <si>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</si>
  <si>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органовисполнительной власти субъектов Российской Федерации, местных администраций</t>
  </si>
  <si>
    <t>Закупка товаров,работ и услуг для государственных (муниципальных) нужд</t>
  </si>
  <si>
    <t>Выполнение государственных полномочий по составлению протоколов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</si>
  <si>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</si>
  <si>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8530</t>
  </si>
  <si>
    <t>9601</t>
  </si>
  <si>
    <t>9603</t>
  </si>
  <si>
    <t>9604</t>
  </si>
  <si>
    <t>9602</t>
  </si>
  <si>
    <t>09</t>
  </si>
  <si>
    <t>9609</t>
  </si>
  <si>
    <t>0085</t>
  </si>
  <si>
    <t>0086</t>
  </si>
  <si>
    <t>0021</t>
  </si>
  <si>
    <t>7514</t>
  </si>
  <si>
    <t>5118</t>
  </si>
  <si>
    <t>Пенсии, пособия</t>
  </si>
  <si>
    <t>0111</t>
  </si>
  <si>
    <t>Межбюджетные трансферты бюджнтам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</si>
  <si>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работ по утеплению ограждающих конструкций зданий</t>
  </si>
  <si>
    <t>Замена светильников уличного освещения</t>
  </si>
  <si>
    <t>3</t>
  </si>
  <si>
    <t>9</t>
  </si>
  <si>
    <t>Подпрограмма "Обеспечение пожарной безопасности населенных пунктов"</t>
  </si>
  <si>
    <t xml:space="preserve">Обеспечение первичных мер пожарной безопасности за счет средств местного бюджета </t>
  </si>
  <si>
    <t>Субсидии бюджетным учреждениям на финансовое обеспечение муниципального задания на оказание муниципальных услуг</t>
  </si>
  <si>
    <t>0065</t>
  </si>
  <si>
    <t>08</t>
  </si>
  <si>
    <t>Софинансирование на разработку проектной документации на строительство объектов коммунальной инфраструктуры</t>
  </si>
  <si>
    <t>сельского Совета депутатов</t>
  </si>
  <si>
    <t>Всего:</t>
  </si>
  <si>
    <t>Приложение № 7</t>
  </si>
  <si>
    <t>Программа "Обеспечение транспортной доступности и коммунальными услугами граждан МО Рыбинский сельсовет" на 2015-2017 годы.</t>
  </si>
  <si>
    <t>2017 год</t>
  </si>
  <si>
    <t>Подпрограмма "Благоустройство и обеспечение устойчивого функционирования объектов жилищно-коммунальной инфраструктуры МО Рыбинский сельсовет на 2015-2017 годы.""</t>
  </si>
  <si>
    <t>Подпрограмма " Развитие и модернизация улично-дорожной сети МО Рыбинский сельсовет Мотыгинского района на 2015-2017 годы."</t>
  </si>
  <si>
    <t>Подпрограмма "Управление муниципальными финансами  МО Рыбинского сельсовета  на 2015-2017 годы"</t>
  </si>
  <si>
    <t>Подпрограмма " Повышение энергетической эффективности и сокращение энергетических издержек в бюджнтном секторе МО Рыбинский сельсовет на 2015-2017 годы."</t>
  </si>
  <si>
    <t>Программа " Защита населения от чрезвычайных ситуацй природного и техногенного характера и обеспечение пожарной безопасности в МО Рыбинский сельсовет на 2015-2017 годы."</t>
  </si>
  <si>
    <t>Программа Развитие культуры и спорта, молодежная  политика поселения" на 2015-2017 годы</t>
  </si>
  <si>
    <t>Подпрограмма " Поддержка искусства и народного творчества в МО Рыбинский сельсовет на 2015-2017 годы"</t>
  </si>
  <si>
    <t>Выполнение кадастовых работ</t>
  </si>
  <si>
    <t>8212</t>
  </si>
  <si>
    <t>Субсидии бюджетным учреждениям на иные цели</t>
  </si>
  <si>
    <t>8025</t>
  </si>
  <si>
    <t>8026</t>
  </si>
  <si>
    <t>Объем условно утвержденных расходов</t>
  </si>
  <si>
    <t xml:space="preserve">Подпронрамма "Предупреждение и ликвидация чрезвычайных ситуаций на территории МО Рыбинский сельсовет на 2015-2017 годы." </t>
  </si>
  <si>
    <t>Приобретение, установка и обустройство памятника увековечивающего память в годы ВОВ</t>
  </si>
  <si>
    <t>9606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</si>
  <si>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</si>
  <si>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Изготовление технической документации объектов недвижтмости, постановка их на кадастровый учет.</t>
  </si>
  <si>
    <t>Субсидии бюджетным учреждениям на иные цели (проведение мероприятий)</t>
  </si>
  <si>
    <t>Расходы на уплату прочих налогов, сборов и иных платежей</t>
  </si>
  <si>
    <t>к решению Рыбинского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</si>
  <si>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</si>
  <si>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общественных и временных работ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</si>
  <si>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</si>
  <si>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 xml:space="preserve">Резервный фонд рыбинского сельсовета </t>
  </si>
  <si>
    <t>Распределение бюджетных ассигнований по целевым статьям (муниципальным  программам Мотыгинского районая и непрограммным направлениям деятельности), группам и подгруппам видов расходов, разделам, подразделам классификации расходов бюджетов</t>
  </si>
  <si>
    <t>от  18.06.2015г  № 5-19</t>
  </si>
  <si>
    <t>Капитальный ремонт котельной № 13 и теплотрасс к школе и детскому саду</t>
  </si>
  <si>
    <t>Софинансирование капитального ремонта котельной № 13 и теплотрасс к школе и детскому саду</t>
  </si>
  <si>
    <t>Софинансирование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</si>
  <si>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Подпрограмма "Управление муниципальным имуществом МО Рыбинский сельсовет  на 2015-2017 годы"</t>
  </si>
  <si>
    <t>Программа " Муниципальное управление в МО Рыбинский сельсовет на 2015-2017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</si>
</sst>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horizontal="left"/>
    </xf>
    <xf numFmtId="0" fontId="0" fillId="0" borderId="1" xfId="0" applyFont="1" applyBorder="1"/>
    <xf numFmtId="0" fontId="8" fillId="0" borderId="1" xfId="0" applyFont="1" applyBorder="1" applyAlignment="1">
      <alignment wrapText="1"/>
    </xf>
    <xf numFmtId="0" fontId="0" fillId="0" borderId="3" xfId="0" applyBorder="1"/>
    <xf numFmtId="2" fontId="0" fillId="0" borderId="0" xfId="0" applyNumberFormat="1"/>
    <xf numFmtId="0" fontId="1" fillId="0" borderId="0" xfId="0" applyFont="1" applyFill="1" applyAlignment="1"/>
    <xf numFmtId="0" fontId="0" fillId="0" borderId="0" xfId="0" applyAlignment="1"/>
    <xf numFmtId="0" fontId="0" fillId="0" borderId="1" xfId="0" applyFill="1" applyBorder="1"/>
    <xf numFmtId="0" fontId="0" fillId="3" borderId="1" xfId="0" applyFill="1" applyBorder="1"/>
    <xf numFmtId="0" fontId="7" fillId="3" borderId="1" xfId="0" applyFont="1" applyFill="1" applyBorder="1" applyAlignment="1">
      <alignment vertical="top" wrapText="1"/>
    </xf>
    <xf numFmtId="49" fontId="0" fillId="3" borderId="1" xfId="0" applyNumberFormat="1" applyFill="1" applyBorder="1"/>
    <xf numFmtId="2" fontId="0" fillId="3" borderId="1" xfId="0" applyNumberFormat="1" applyFill="1" applyBorder="1"/>
    <xf numFmtId="0" fontId="0" fillId="3" borderId="0" xfId="0" applyFill="1"/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top" wrapText="1"/>
    </xf>
    <xf numFmtId="164" fontId="0" fillId="3" borderId="1" xfId="0" applyNumberForma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22" zoomScaleNormal="100" workbookViewId="0">
      <selection activeCell="N33" sqref="N33"/>
    </sheetView>
  </sheetViews>
  <sheetFormatPr defaultRowHeight="12.75" x14ac:dyDescent="0.2"/>
  <cols>
    <col min="1" max="1" width="7" customWidth="1"/>
    <col min="2" max="2" width="59.28515625" customWidth="1"/>
    <col min="3" max="3" width="5.85546875" customWidth="1"/>
    <col min="4" max="4" width="5.5703125" customWidth="1"/>
    <col min="9" max="9" width="9.5703125" bestFit="1" customWidth="1"/>
    <col min="10" max="10" width="13.28515625" customWidth="1"/>
    <col min="11" max="11" width="12.140625" customWidth="1"/>
  </cols>
  <sheetData>
    <row r="1" spans="1:11" x14ac:dyDescent="0.2">
      <c r="G1" s="22" t="s">
        <v>60</v>
      </c>
      <c r="H1" s="23"/>
      <c r="I1" s="23"/>
    </row>
    <row r="2" spans="1:11" x14ac:dyDescent="0.2">
      <c r="G2" s="22" t="s">
        <v>83</v>
      </c>
      <c r="H2" s="23"/>
      <c r="I2" s="23"/>
    </row>
    <row r="3" spans="1:11" x14ac:dyDescent="0.2">
      <c r="G3" s="22" t="s">
        <v>58</v>
      </c>
      <c r="H3" s="23"/>
      <c r="I3" s="23"/>
    </row>
    <row r="4" spans="1:11" x14ac:dyDescent="0.2">
      <c r="G4" s="40" t="s">
        <v>89</v>
      </c>
      <c r="H4" s="40"/>
      <c r="I4" s="40"/>
    </row>
    <row r="9" spans="1:11" x14ac:dyDescent="0.2">
      <c r="A9" s="33"/>
      <c r="B9" s="34" t="s">
        <v>88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18.75" customHeight="1" x14ac:dyDescent="0.2">
      <c r="A10" s="33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5.75" x14ac:dyDescent="0.25">
      <c r="A11" s="3" t="s">
        <v>9</v>
      </c>
      <c r="B11" s="4" t="s">
        <v>10</v>
      </c>
      <c r="C11" s="37" t="s">
        <v>8</v>
      </c>
      <c r="D11" s="38"/>
      <c r="E11" s="39"/>
      <c r="F11" s="5" t="s">
        <v>11</v>
      </c>
      <c r="G11" s="6" t="s">
        <v>0</v>
      </c>
      <c r="H11" s="6" t="s">
        <v>1</v>
      </c>
      <c r="I11" s="7" t="s">
        <v>12</v>
      </c>
      <c r="J11" s="7" t="s">
        <v>13</v>
      </c>
      <c r="K11" s="7" t="s">
        <v>62</v>
      </c>
    </row>
    <row r="12" spans="1:11" s="29" customFormat="1" ht="25.5" customHeight="1" x14ac:dyDescent="0.2">
      <c r="A12" s="25">
        <v>1</v>
      </c>
      <c r="B12" s="26" t="s">
        <v>61</v>
      </c>
      <c r="C12" s="27" t="s">
        <v>2</v>
      </c>
      <c r="D12" s="27" t="s">
        <v>23</v>
      </c>
      <c r="E12" s="27"/>
      <c r="F12" s="25"/>
      <c r="G12" s="25"/>
      <c r="H12" s="25"/>
      <c r="I12" s="28">
        <f>I13+I23</f>
        <v>4027.8770000000004</v>
      </c>
      <c r="J12" s="28">
        <f>J13+J23</f>
        <v>600</v>
      </c>
      <c r="K12" s="28">
        <f>K13+K23</f>
        <v>600</v>
      </c>
    </row>
    <row r="13" spans="1:11" ht="31.5" x14ac:dyDescent="0.2">
      <c r="A13" s="8">
        <v>2</v>
      </c>
      <c r="B13" s="13" t="s">
        <v>63</v>
      </c>
      <c r="C13" s="10" t="s">
        <v>2</v>
      </c>
      <c r="D13" s="10" t="s">
        <v>24</v>
      </c>
      <c r="E13" s="10"/>
      <c r="F13" s="8"/>
      <c r="G13" s="10"/>
      <c r="H13" s="10"/>
      <c r="I13" s="12">
        <f>I14+I15+I16+I17+I18+I19+I20+I21+I22</f>
        <v>3313.8770000000004</v>
      </c>
      <c r="J13" s="12">
        <f>J14+J15+J16+J17+J18+J22</f>
        <v>350</v>
      </c>
      <c r="K13" s="12">
        <f>K14+K15+K16+K17+K18+K22</f>
        <v>350</v>
      </c>
    </row>
    <row r="14" spans="1:11" ht="25.5" customHeight="1" x14ac:dyDescent="0.2">
      <c r="A14" s="8">
        <v>3</v>
      </c>
      <c r="B14" s="14" t="s">
        <v>70</v>
      </c>
      <c r="C14" s="10" t="s">
        <v>2</v>
      </c>
      <c r="D14" s="10" t="s">
        <v>24</v>
      </c>
      <c r="E14" s="10" t="s">
        <v>71</v>
      </c>
      <c r="F14" s="8">
        <v>240</v>
      </c>
      <c r="G14" s="10" t="s">
        <v>14</v>
      </c>
      <c r="H14" s="10" t="s">
        <v>15</v>
      </c>
      <c r="I14" s="12">
        <v>100</v>
      </c>
      <c r="J14" s="12">
        <v>100</v>
      </c>
      <c r="K14" s="12">
        <v>100</v>
      </c>
    </row>
    <row r="15" spans="1:11" ht="15" customHeight="1" x14ac:dyDescent="0.2">
      <c r="A15" s="8">
        <v>4</v>
      </c>
      <c r="B15" s="9" t="s">
        <v>16</v>
      </c>
      <c r="C15" s="10" t="s">
        <v>2</v>
      </c>
      <c r="D15" s="10" t="s">
        <v>24</v>
      </c>
      <c r="E15" s="10" t="s">
        <v>33</v>
      </c>
      <c r="F15" s="8">
        <v>240</v>
      </c>
      <c r="G15" s="10" t="s">
        <v>3</v>
      </c>
      <c r="H15" s="10" t="s">
        <v>2</v>
      </c>
      <c r="I15" s="8">
        <v>0</v>
      </c>
      <c r="J15" s="8">
        <v>100</v>
      </c>
      <c r="K15" s="8">
        <v>100</v>
      </c>
    </row>
    <row r="16" spans="1:11" ht="16.5" customHeight="1" x14ac:dyDescent="0.2">
      <c r="A16" s="8">
        <v>5</v>
      </c>
      <c r="B16" s="9" t="s">
        <v>17</v>
      </c>
      <c r="C16" s="10" t="s">
        <v>2</v>
      </c>
      <c r="D16" s="10" t="s">
        <v>24</v>
      </c>
      <c r="E16" s="10" t="s">
        <v>34</v>
      </c>
      <c r="F16" s="8">
        <v>240</v>
      </c>
      <c r="G16" s="10" t="s">
        <v>3</v>
      </c>
      <c r="H16" s="10" t="s">
        <v>4</v>
      </c>
      <c r="I16" s="8">
        <v>139.5</v>
      </c>
      <c r="J16" s="8">
        <v>150</v>
      </c>
      <c r="K16" s="8">
        <v>150</v>
      </c>
    </row>
    <row r="17" spans="1:11" x14ac:dyDescent="0.2">
      <c r="A17" s="8">
        <v>6</v>
      </c>
      <c r="B17" s="9" t="s">
        <v>18</v>
      </c>
      <c r="C17" s="10" t="s">
        <v>2</v>
      </c>
      <c r="D17" s="10" t="s">
        <v>24</v>
      </c>
      <c r="E17" s="10" t="s">
        <v>35</v>
      </c>
      <c r="F17" s="8">
        <v>240</v>
      </c>
      <c r="G17" s="10" t="s">
        <v>3</v>
      </c>
      <c r="H17" s="10" t="s">
        <v>4</v>
      </c>
      <c r="I17" s="8">
        <v>50</v>
      </c>
      <c r="J17" s="8">
        <v>0</v>
      </c>
      <c r="K17" s="8">
        <v>0</v>
      </c>
    </row>
    <row r="18" spans="1:11" x14ac:dyDescent="0.2">
      <c r="A18" s="8">
        <v>7</v>
      </c>
      <c r="B18" s="9" t="s">
        <v>19</v>
      </c>
      <c r="C18" s="10" t="s">
        <v>2</v>
      </c>
      <c r="D18" s="10" t="s">
        <v>24</v>
      </c>
      <c r="E18" s="10" t="s">
        <v>36</v>
      </c>
      <c r="F18" s="8">
        <v>240</v>
      </c>
      <c r="G18" s="10" t="s">
        <v>3</v>
      </c>
      <c r="H18" s="10" t="s">
        <v>4</v>
      </c>
      <c r="I18" s="8">
        <v>50</v>
      </c>
      <c r="J18" s="8">
        <v>0</v>
      </c>
      <c r="K18" s="8">
        <v>0</v>
      </c>
    </row>
    <row r="19" spans="1:11" ht="22.5" x14ac:dyDescent="0.2">
      <c r="A19" s="8">
        <v>8</v>
      </c>
      <c r="B19" s="9" t="s">
        <v>77</v>
      </c>
      <c r="C19" s="10" t="s">
        <v>2</v>
      </c>
      <c r="D19" s="10" t="s">
        <v>24</v>
      </c>
      <c r="E19" s="10" t="s">
        <v>78</v>
      </c>
      <c r="F19" s="8">
        <v>240</v>
      </c>
      <c r="G19" s="10" t="s">
        <v>3</v>
      </c>
      <c r="H19" s="10" t="s">
        <v>4</v>
      </c>
      <c r="I19" s="8">
        <v>300</v>
      </c>
      <c r="J19" s="8"/>
      <c r="K19" s="8"/>
    </row>
    <row r="20" spans="1:11" ht="22.5" x14ac:dyDescent="0.2">
      <c r="A20" s="8">
        <v>9</v>
      </c>
      <c r="B20" s="14" t="s">
        <v>57</v>
      </c>
      <c r="C20" s="10" t="s">
        <v>2</v>
      </c>
      <c r="D20" s="10" t="s">
        <v>25</v>
      </c>
      <c r="E20" s="11">
        <v>9708</v>
      </c>
      <c r="F20" s="8">
        <v>240</v>
      </c>
      <c r="G20" s="10" t="s">
        <v>3</v>
      </c>
      <c r="H20" s="10" t="s">
        <v>6</v>
      </c>
      <c r="I20" s="8">
        <v>0</v>
      </c>
      <c r="J20" s="8">
        <v>8</v>
      </c>
      <c r="K20" s="8">
        <v>8</v>
      </c>
    </row>
    <row r="21" spans="1:11" x14ac:dyDescent="0.2">
      <c r="A21" s="8">
        <v>10</v>
      </c>
      <c r="B21" s="14" t="s">
        <v>90</v>
      </c>
      <c r="C21" s="10" t="s">
        <v>2</v>
      </c>
      <c r="D21" s="10" t="s">
        <v>24</v>
      </c>
      <c r="E21" s="11">
        <v>8520</v>
      </c>
      <c r="F21" s="8">
        <v>240</v>
      </c>
      <c r="G21" s="10" t="s">
        <v>3</v>
      </c>
      <c r="H21" s="10" t="s">
        <v>6</v>
      </c>
      <c r="I21" s="8">
        <v>2647.5770000000002</v>
      </c>
      <c r="J21" s="8"/>
      <c r="K21" s="8"/>
    </row>
    <row r="22" spans="1:11" ht="22.5" x14ac:dyDescent="0.2">
      <c r="A22" s="8">
        <v>11</v>
      </c>
      <c r="B22" s="14" t="s">
        <v>91</v>
      </c>
      <c r="C22" s="10" t="s">
        <v>2</v>
      </c>
      <c r="D22" s="10" t="s">
        <v>24</v>
      </c>
      <c r="E22" s="11">
        <v>8521</v>
      </c>
      <c r="F22" s="8">
        <v>240</v>
      </c>
      <c r="G22" s="10" t="s">
        <v>3</v>
      </c>
      <c r="H22" s="10" t="s">
        <v>6</v>
      </c>
      <c r="I22" s="8">
        <v>26.8</v>
      </c>
      <c r="J22" s="8"/>
      <c r="K22" s="8"/>
    </row>
    <row r="23" spans="1:11" ht="21" customHeight="1" x14ac:dyDescent="0.2">
      <c r="A23" s="8">
        <v>12</v>
      </c>
      <c r="B23" s="15" t="s">
        <v>64</v>
      </c>
      <c r="C23" s="10" t="s">
        <v>2</v>
      </c>
      <c r="D23" s="10" t="s">
        <v>25</v>
      </c>
      <c r="E23" s="10"/>
      <c r="F23" s="8"/>
      <c r="G23" s="10"/>
      <c r="H23" s="10"/>
      <c r="I23" s="8">
        <f>I24+I25+I26+I27+I28+I29</f>
        <v>714</v>
      </c>
      <c r="J23" s="8">
        <f>J24+J25+J26</f>
        <v>250</v>
      </c>
      <c r="K23" s="8">
        <f>K24+K25+K26</f>
        <v>250</v>
      </c>
    </row>
    <row r="24" spans="1:11" ht="27.75" customHeight="1" x14ac:dyDescent="0.2">
      <c r="A24" s="8">
        <v>13</v>
      </c>
      <c r="B24" s="14" t="s">
        <v>20</v>
      </c>
      <c r="C24" s="10" t="s">
        <v>2</v>
      </c>
      <c r="D24" s="10" t="s">
        <v>25</v>
      </c>
      <c r="E24" s="17" t="s">
        <v>37</v>
      </c>
      <c r="F24" s="8">
        <v>240</v>
      </c>
      <c r="G24" s="10" t="s">
        <v>14</v>
      </c>
      <c r="H24" s="10" t="s">
        <v>38</v>
      </c>
      <c r="I24" s="8">
        <v>36.9</v>
      </c>
      <c r="J24" s="8">
        <v>50</v>
      </c>
      <c r="K24" s="8">
        <v>50</v>
      </c>
    </row>
    <row r="25" spans="1:11" x14ac:dyDescent="0.2">
      <c r="A25" s="8">
        <v>14</v>
      </c>
      <c r="B25" s="14" t="s">
        <v>21</v>
      </c>
      <c r="C25" s="10" t="s">
        <v>2</v>
      </c>
      <c r="D25" s="10" t="s">
        <v>25</v>
      </c>
      <c r="E25" s="17" t="s">
        <v>39</v>
      </c>
      <c r="F25" s="8">
        <v>240</v>
      </c>
      <c r="G25" s="10" t="s">
        <v>14</v>
      </c>
      <c r="H25" s="10" t="s">
        <v>38</v>
      </c>
      <c r="I25" s="8">
        <v>65.099999999999994</v>
      </c>
      <c r="J25" s="8">
        <v>100</v>
      </c>
      <c r="K25" s="8">
        <v>100</v>
      </c>
    </row>
    <row r="26" spans="1:11" x14ac:dyDescent="0.2">
      <c r="A26" s="8">
        <v>15</v>
      </c>
      <c r="B26" s="14" t="s">
        <v>22</v>
      </c>
      <c r="C26" s="10" t="s">
        <v>2</v>
      </c>
      <c r="D26" s="10" t="s">
        <v>25</v>
      </c>
      <c r="E26" s="11">
        <v>9705</v>
      </c>
      <c r="F26" s="8">
        <v>240</v>
      </c>
      <c r="G26" s="10" t="s">
        <v>14</v>
      </c>
      <c r="H26" s="10" t="s">
        <v>38</v>
      </c>
      <c r="I26" s="8">
        <v>0</v>
      </c>
      <c r="J26" s="8">
        <v>100</v>
      </c>
      <c r="K26" s="8">
        <v>100</v>
      </c>
    </row>
    <row r="27" spans="1:11" ht="33.75" x14ac:dyDescent="0.2">
      <c r="A27" s="8">
        <v>16</v>
      </c>
      <c r="B27" s="14" t="s">
        <v>79</v>
      </c>
      <c r="C27" s="10" t="s">
        <v>2</v>
      </c>
      <c r="D27" s="10" t="s">
        <v>25</v>
      </c>
      <c r="E27" s="11">
        <v>7508</v>
      </c>
      <c r="F27" s="8">
        <v>240</v>
      </c>
      <c r="G27" s="10" t="s">
        <v>14</v>
      </c>
      <c r="H27" s="10" t="s">
        <v>38</v>
      </c>
      <c r="I27" s="8">
        <v>200</v>
      </c>
      <c r="J27" s="8"/>
      <c r="K27" s="8"/>
    </row>
    <row r="28" spans="1:11" ht="33.75" x14ac:dyDescent="0.2">
      <c r="A28" s="8">
        <v>17</v>
      </c>
      <c r="B28" s="14" t="s">
        <v>86</v>
      </c>
      <c r="C28" s="10" t="s">
        <v>2</v>
      </c>
      <c r="D28" s="10" t="s">
        <v>25</v>
      </c>
      <c r="E28" s="11">
        <v>7594</v>
      </c>
      <c r="F28" s="8">
        <v>240</v>
      </c>
      <c r="G28" s="10" t="s">
        <v>14</v>
      </c>
      <c r="H28" s="10" t="s">
        <v>38</v>
      </c>
      <c r="I28" s="8">
        <v>400</v>
      </c>
      <c r="J28" s="8"/>
      <c r="K28" s="8"/>
    </row>
    <row r="29" spans="1:11" ht="45" x14ac:dyDescent="0.2">
      <c r="A29" s="8">
        <v>18</v>
      </c>
      <c r="B29" s="14" t="s">
        <v>92</v>
      </c>
      <c r="C29" s="10" t="s">
        <v>2</v>
      </c>
      <c r="D29" s="10" t="s">
        <v>25</v>
      </c>
      <c r="E29" s="11">
        <v>7595</v>
      </c>
      <c r="F29" s="8">
        <v>240</v>
      </c>
      <c r="G29" s="10" t="s">
        <v>14</v>
      </c>
      <c r="H29" s="10" t="s">
        <v>38</v>
      </c>
      <c r="I29" s="8">
        <v>12</v>
      </c>
      <c r="J29" s="8"/>
      <c r="K29" s="8"/>
    </row>
    <row r="30" spans="1:11" s="29" customFormat="1" ht="21" x14ac:dyDescent="0.2">
      <c r="A30" s="25">
        <v>19</v>
      </c>
      <c r="B30" s="30" t="s">
        <v>94</v>
      </c>
      <c r="C30" s="27" t="s">
        <v>6</v>
      </c>
      <c r="D30" s="27" t="s">
        <v>23</v>
      </c>
      <c r="E30" s="25"/>
      <c r="F30" s="25"/>
      <c r="G30" s="27"/>
      <c r="H30" s="27"/>
      <c r="I30" s="25">
        <f>I31+I34</f>
        <v>4639.54</v>
      </c>
      <c r="J30" s="25">
        <f>J31+J34+J44+J48</f>
        <v>3373.4730000000004</v>
      </c>
      <c r="K30" s="25">
        <f>K31+K34+K44+K48</f>
        <v>3262.3690000000006</v>
      </c>
    </row>
    <row r="31" spans="1:11" ht="21" x14ac:dyDescent="0.2">
      <c r="A31" s="8">
        <v>20</v>
      </c>
      <c r="B31" s="15" t="s">
        <v>93</v>
      </c>
      <c r="C31" s="10" t="s">
        <v>6</v>
      </c>
      <c r="D31" s="10" t="s">
        <v>24</v>
      </c>
      <c r="E31" s="8"/>
      <c r="F31" s="8"/>
      <c r="G31" s="8"/>
      <c r="H31" s="8"/>
      <c r="I31" s="8">
        <f>I32+I33</f>
        <v>333.2</v>
      </c>
      <c r="J31" s="8">
        <f>J32+J33</f>
        <v>0</v>
      </c>
      <c r="K31" s="8">
        <f>K32+K33</f>
        <v>0</v>
      </c>
    </row>
    <row r="32" spans="1:11" ht="22.5" x14ac:dyDescent="0.2">
      <c r="A32" s="8">
        <v>21</v>
      </c>
      <c r="B32" s="16" t="s">
        <v>80</v>
      </c>
      <c r="C32" s="10" t="s">
        <v>6</v>
      </c>
      <c r="D32" s="10" t="s">
        <v>24</v>
      </c>
      <c r="E32" s="10" t="s">
        <v>40</v>
      </c>
      <c r="F32" s="8">
        <v>240</v>
      </c>
      <c r="G32" s="10" t="s">
        <v>2</v>
      </c>
      <c r="H32" s="10" t="s">
        <v>7</v>
      </c>
      <c r="I32" s="8">
        <v>333.2</v>
      </c>
      <c r="J32" s="8">
        <v>0</v>
      </c>
      <c r="K32" s="8">
        <v>0</v>
      </c>
    </row>
    <row r="33" spans="1:11" x14ac:dyDescent="0.2">
      <c r="A33" s="8">
        <v>22</v>
      </c>
      <c r="B33" s="14" t="s">
        <v>26</v>
      </c>
      <c r="C33" s="10" t="s">
        <v>6</v>
      </c>
      <c r="D33" s="10" t="s">
        <v>24</v>
      </c>
      <c r="E33" s="10" t="s">
        <v>41</v>
      </c>
      <c r="F33" s="8">
        <v>240</v>
      </c>
      <c r="G33" s="10" t="s">
        <v>2</v>
      </c>
      <c r="H33" s="10" t="s">
        <v>7</v>
      </c>
      <c r="I33" s="8">
        <v>0</v>
      </c>
      <c r="J33" s="8">
        <v>0</v>
      </c>
      <c r="K33" s="8">
        <v>0</v>
      </c>
    </row>
    <row r="34" spans="1:11" ht="21" x14ac:dyDescent="0.2">
      <c r="A34" s="8">
        <v>23</v>
      </c>
      <c r="B34" s="15" t="s">
        <v>65</v>
      </c>
      <c r="C34" s="10" t="s">
        <v>6</v>
      </c>
      <c r="D34" s="10" t="s">
        <v>25</v>
      </c>
      <c r="E34" s="8"/>
      <c r="F34" s="8"/>
      <c r="G34" s="10"/>
      <c r="H34" s="10"/>
      <c r="I34" s="8">
        <f>I35+I36</f>
        <v>4306.34</v>
      </c>
      <c r="J34" s="8">
        <f>J35+J36+J41+J42+J43</f>
        <v>3223.4730000000004</v>
      </c>
      <c r="K34" s="8">
        <f>K35+K36+K41+K42+K43</f>
        <v>3212.3690000000006</v>
      </c>
    </row>
    <row r="35" spans="1:11" x14ac:dyDescent="0.2">
      <c r="A35" s="8">
        <v>24</v>
      </c>
      <c r="B35" s="14" t="s">
        <v>27</v>
      </c>
      <c r="C35" s="10" t="s">
        <v>6</v>
      </c>
      <c r="D35" s="10" t="s">
        <v>25</v>
      </c>
      <c r="E35" s="10" t="s">
        <v>42</v>
      </c>
      <c r="F35" s="8">
        <v>120</v>
      </c>
      <c r="G35" s="10" t="s">
        <v>2</v>
      </c>
      <c r="H35" s="10" t="s">
        <v>6</v>
      </c>
      <c r="I35" s="8">
        <v>551.4</v>
      </c>
      <c r="J35" s="8">
        <v>586</v>
      </c>
      <c r="K35" s="8">
        <v>586</v>
      </c>
    </row>
    <row r="36" spans="1:11" ht="31.5" x14ac:dyDescent="0.2">
      <c r="A36" s="8">
        <v>25</v>
      </c>
      <c r="B36" s="15" t="s">
        <v>29</v>
      </c>
      <c r="C36" s="10" t="s">
        <v>6</v>
      </c>
      <c r="D36" s="10" t="s">
        <v>25</v>
      </c>
      <c r="E36" s="8"/>
      <c r="F36" s="8"/>
      <c r="G36" s="10" t="s">
        <v>2</v>
      </c>
      <c r="H36" s="10" t="s">
        <v>14</v>
      </c>
      <c r="I36" s="18">
        <f>I37+I38+I39+I40+I41+I42+I43+I44</f>
        <v>3754.9400000000005</v>
      </c>
      <c r="J36" s="18">
        <f>J37+J38+J40</f>
        <v>2571.7530000000002</v>
      </c>
      <c r="K36" s="18">
        <f>K37+K38+K40</f>
        <v>2563.6490000000003</v>
      </c>
    </row>
    <row r="37" spans="1:11" x14ac:dyDescent="0.2">
      <c r="A37" s="8">
        <v>26</v>
      </c>
      <c r="B37" s="14" t="s">
        <v>28</v>
      </c>
      <c r="C37" s="10" t="s">
        <v>6</v>
      </c>
      <c r="D37" s="10" t="s">
        <v>25</v>
      </c>
      <c r="E37" s="10" t="s">
        <v>42</v>
      </c>
      <c r="F37" s="8">
        <v>120</v>
      </c>
      <c r="G37" s="10" t="s">
        <v>2</v>
      </c>
      <c r="H37" s="10" t="s">
        <v>14</v>
      </c>
      <c r="I37" s="8">
        <v>1936.75</v>
      </c>
      <c r="J37" s="8">
        <v>2028.9</v>
      </c>
      <c r="K37" s="8">
        <v>2130.4</v>
      </c>
    </row>
    <row r="38" spans="1:11" x14ac:dyDescent="0.2">
      <c r="A38" s="8">
        <v>27</v>
      </c>
      <c r="B38" s="1" t="s">
        <v>30</v>
      </c>
      <c r="C38" s="10" t="s">
        <v>6</v>
      </c>
      <c r="D38" s="10" t="s">
        <v>25</v>
      </c>
      <c r="E38" s="10" t="s">
        <v>42</v>
      </c>
      <c r="F38" s="8">
        <v>240</v>
      </c>
      <c r="G38" s="10" t="s">
        <v>2</v>
      </c>
      <c r="H38" s="10" t="s">
        <v>14</v>
      </c>
      <c r="I38" s="8">
        <v>1095.2380000000001</v>
      </c>
      <c r="J38" s="8">
        <v>530.85299999999995</v>
      </c>
      <c r="K38" s="8">
        <v>421.24900000000002</v>
      </c>
    </row>
    <row r="39" spans="1:11" x14ac:dyDescent="0.2">
      <c r="A39" s="8">
        <v>28</v>
      </c>
      <c r="B39" s="1" t="s">
        <v>82</v>
      </c>
      <c r="C39" s="10" t="s">
        <v>6</v>
      </c>
      <c r="D39" s="10" t="s">
        <v>25</v>
      </c>
      <c r="E39" s="10" t="s">
        <v>42</v>
      </c>
      <c r="F39" s="8">
        <v>852</v>
      </c>
      <c r="G39" s="10" t="s">
        <v>2</v>
      </c>
      <c r="H39" s="10" t="s">
        <v>14</v>
      </c>
      <c r="I39" s="8">
        <v>22</v>
      </c>
      <c r="J39" s="8">
        <v>22</v>
      </c>
      <c r="K39" s="8">
        <v>22</v>
      </c>
    </row>
    <row r="40" spans="1:11" x14ac:dyDescent="0.2">
      <c r="A40" s="8">
        <v>29</v>
      </c>
      <c r="B40" s="14" t="s">
        <v>45</v>
      </c>
      <c r="C40" s="10" t="s">
        <v>6</v>
      </c>
      <c r="D40" s="10" t="s">
        <v>25</v>
      </c>
      <c r="E40" s="10" t="s">
        <v>46</v>
      </c>
      <c r="F40" s="8">
        <v>312</v>
      </c>
      <c r="G40" s="10" t="s">
        <v>5</v>
      </c>
      <c r="H40" s="10" t="s">
        <v>2</v>
      </c>
      <c r="I40" s="8">
        <v>12</v>
      </c>
      <c r="J40" s="8">
        <v>12</v>
      </c>
      <c r="K40" s="8">
        <v>12</v>
      </c>
    </row>
    <row r="41" spans="1:11" ht="22.5" x14ac:dyDescent="0.2">
      <c r="A41" s="8">
        <v>30</v>
      </c>
      <c r="B41" s="14" t="s">
        <v>32</v>
      </c>
      <c r="C41" s="10" t="s">
        <v>6</v>
      </c>
      <c r="D41" s="10" t="s">
        <v>25</v>
      </c>
      <c r="E41" s="10" t="s">
        <v>44</v>
      </c>
      <c r="F41" s="8">
        <v>120</v>
      </c>
      <c r="G41" s="10" t="s">
        <v>6</v>
      </c>
      <c r="H41" s="10" t="s">
        <v>4</v>
      </c>
      <c r="I41" s="8">
        <v>63.09</v>
      </c>
      <c r="J41" s="8">
        <v>63.32</v>
      </c>
      <c r="K41" s="8">
        <v>60.32</v>
      </c>
    </row>
    <row r="42" spans="1:11" ht="22.5" x14ac:dyDescent="0.2">
      <c r="A42" s="8">
        <v>31</v>
      </c>
      <c r="B42" s="2" t="s">
        <v>31</v>
      </c>
      <c r="C42" s="10" t="s">
        <v>6</v>
      </c>
      <c r="D42" s="10" t="s">
        <v>25</v>
      </c>
      <c r="E42" s="10" t="s">
        <v>43</v>
      </c>
      <c r="F42" s="8">
        <v>240</v>
      </c>
      <c r="G42" s="10" t="s">
        <v>2</v>
      </c>
      <c r="H42" s="10" t="s">
        <v>14</v>
      </c>
      <c r="I42" s="8">
        <v>2.4</v>
      </c>
      <c r="J42" s="8">
        <v>2.4</v>
      </c>
      <c r="K42" s="8">
        <v>2.4</v>
      </c>
    </row>
    <row r="43" spans="1:11" ht="33.75" x14ac:dyDescent="0.2">
      <c r="A43" s="8">
        <v>32</v>
      </c>
      <c r="B43" s="19" t="s">
        <v>47</v>
      </c>
      <c r="C43" s="10" t="s">
        <v>6</v>
      </c>
      <c r="D43" s="10" t="s">
        <v>25</v>
      </c>
      <c r="E43" s="8">
        <v>9505</v>
      </c>
      <c r="F43" s="8">
        <v>540</v>
      </c>
      <c r="G43" s="11">
        <v>14</v>
      </c>
      <c r="H43" s="10" t="s">
        <v>4</v>
      </c>
      <c r="I43" s="18">
        <v>512.46199999999999</v>
      </c>
      <c r="J43" s="18">
        <v>0</v>
      </c>
      <c r="K43" s="18">
        <v>0</v>
      </c>
    </row>
    <row r="44" spans="1:11" ht="31.5" x14ac:dyDescent="0.2">
      <c r="A44" s="8">
        <v>33</v>
      </c>
      <c r="B44" s="13" t="s">
        <v>66</v>
      </c>
      <c r="C44" s="10" t="s">
        <v>6</v>
      </c>
      <c r="D44" s="10" t="s">
        <v>50</v>
      </c>
      <c r="E44" s="8"/>
      <c r="F44" s="8"/>
      <c r="G44" s="11"/>
      <c r="H44" s="11"/>
      <c r="I44" s="8">
        <f>I46+I47+I48</f>
        <v>111</v>
      </c>
      <c r="J44" s="12">
        <f>J45+J46+J48</f>
        <v>150</v>
      </c>
      <c r="K44" s="8">
        <f>K45+K46+K48</f>
        <v>50</v>
      </c>
    </row>
    <row r="45" spans="1:11" x14ac:dyDescent="0.2">
      <c r="A45" s="8">
        <v>34</v>
      </c>
      <c r="B45" s="9" t="s">
        <v>48</v>
      </c>
      <c r="C45" s="10" t="s">
        <v>6</v>
      </c>
      <c r="D45" s="10" t="s">
        <v>50</v>
      </c>
      <c r="E45" s="8">
        <v>9706</v>
      </c>
      <c r="F45" s="8">
        <v>240</v>
      </c>
      <c r="G45" s="10" t="s">
        <v>3</v>
      </c>
      <c r="H45" s="10" t="s">
        <v>6</v>
      </c>
      <c r="I45" s="8">
        <v>0</v>
      </c>
      <c r="J45" s="8">
        <v>100</v>
      </c>
      <c r="K45" s="8">
        <v>0</v>
      </c>
    </row>
    <row r="46" spans="1:11" x14ac:dyDescent="0.2">
      <c r="A46" s="8">
        <v>35</v>
      </c>
      <c r="B46" s="9" t="s">
        <v>49</v>
      </c>
      <c r="C46" s="10" t="s">
        <v>6</v>
      </c>
      <c r="D46" s="10" t="s">
        <v>50</v>
      </c>
      <c r="E46" s="8">
        <v>9707</v>
      </c>
      <c r="F46" s="8">
        <v>240</v>
      </c>
      <c r="G46" s="10" t="s">
        <v>3</v>
      </c>
      <c r="H46" s="10" t="s">
        <v>6</v>
      </c>
      <c r="I46" s="8">
        <v>45</v>
      </c>
      <c r="J46" s="12">
        <v>50</v>
      </c>
      <c r="K46" s="8">
        <v>50</v>
      </c>
    </row>
    <row r="47" spans="1:11" ht="21.75" customHeight="1" x14ac:dyDescent="0.2">
      <c r="A47" s="20">
        <v>36</v>
      </c>
      <c r="B47" s="19" t="s">
        <v>84</v>
      </c>
      <c r="C47" s="10" t="s">
        <v>6</v>
      </c>
      <c r="D47" s="10" t="s">
        <v>51</v>
      </c>
      <c r="E47" s="8">
        <v>8401</v>
      </c>
      <c r="F47" s="8">
        <v>120</v>
      </c>
      <c r="G47" s="10" t="s">
        <v>14</v>
      </c>
      <c r="H47" s="10" t="s">
        <v>2</v>
      </c>
      <c r="I47" s="8">
        <v>26</v>
      </c>
      <c r="J47" s="8">
        <v>10</v>
      </c>
      <c r="K47" s="8">
        <v>10</v>
      </c>
    </row>
    <row r="48" spans="1:11" ht="15" customHeight="1" x14ac:dyDescent="0.2">
      <c r="A48" s="20">
        <v>37</v>
      </c>
      <c r="B48" s="19" t="s">
        <v>85</v>
      </c>
      <c r="C48" s="10" t="s">
        <v>6</v>
      </c>
      <c r="D48" s="10" t="s">
        <v>51</v>
      </c>
      <c r="E48" s="8">
        <v>8402</v>
      </c>
      <c r="F48" s="8">
        <v>120</v>
      </c>
      <c r="G48" s="10" t="s">
        <v>14</v>
      </c>
      <c r="H48" s="10" t="s">
        <v>2</v>
      </c>
      <c r="I48" s="8">
        <v>40</v>
      </c>
      <c r="J48" s="8"/>
      <c r="K48" s="8"/>
    </row>
    <row r="49" spans="1:11" s="29" customFormat="1" ht="31.5" x14ac:dyDescent="0.2">
      <c r="A49" s="25">
        <v>38</v>
      </c>
      <c r="B49" s="30" t="s">
        <v>67</v>
      </c>
      <c r="C49" s="27" t="s">
        <v>4</v>
      </c>
      <c r="D49" s="27" t="s">
        <v>23</v>
      </c>
      <c r="E49" s="25"/>
      <c r="F49" s="25"/>
      <c r="G49" s="25"/>
      <c r="H49" s="25"/>
      <c r="I49" s="25">
        <f>I50</f>
        <v>80</v>
      </c>
      <c r="J49" s="25">
        <f>J50</f>
        <v>32.5</v>
      </c>
      <c r="K49" s="25">
        <f>K50</f>
        <v>32.5</v>
      </c>
    </row>
    <row r="50" spans="1:11" ht="21" x14ac:dyDescent="0.2">
      <c r="A50" s="24">
        <v>39</v>
      </c>
      <c r="B50" s="15" t="s">
        <v>76</v>
      </c>
      <c r="C50" s="10" t="s">
        <v>4</v>
      </c>
      <c r="D50" s="10" t="s">
        <v>24</v>
      </c>
      <c r="E50" s="8"/>
      <c r="F50" s="8"/>
      <c r="G50" s="11"/>
      <c r="H50" s="11"/>
      <c r="I50" s="8">
        <f>I51+I52</f>
        <v>80</v>
      </c>
      <c r="J50" s="8">
        <f>J51+J52</f>
        <v>32.5</v>
      </c>
      <c r="K50" s="8">
        <f>K51+K52</f>
        <v>32.5</v>
      </c>
    </row>
    <row r="51" spans="1:11" x14ac:dyDescent="0.2">
      <c r="A51" s="24">
        <v>40</v>
      </c>
      <c r="B51" s="14" t="s">
        <v>87</v>
      </c>
      <c r="C51" s="10" t="s">
        <v>4</v>
      </c>
      <c r="D51" s="10" t="s">
        <v>24</v>
      </c>
      <c r="E51" s="8">
        <v>1011</v>
      </c>
      <c r="F51" s="8">
        <v>870</v>
      </c>
      <c r="G51" s="17" t="s">
        <v>2</v>
      </c>
      <c r="H51" s="11">
        <v>11</v>
      </c>
      <c r="I51" s="8">
        <v>25</v>
      </c>
      <c r="J51" s="8">
        <v>25</v>
      </c>
      <c r="K51" s="8">
        <v>25</v>
      </c>
    </row>
    <row r="52" spans="1:11" ht="21" x14ac:dyDescent="0.2">
      <c r="A52" s="24">
        <v>41</v>
      </c>
      <c r="B52" s="15" t="s">
        <v>52</v>
      </c>
      <c r="C52" s="10" t="s">
        <v>4</v>
      </c>
      <c r="D52" s="10" t="s">
        <v>25</v>
      </c>
      <c r="E52" s="8"/>
      <c r="F52" s="8"/>
      <c r="G52" s="17"/>
      <c r="H52" s="11"/>
      <c r="I52" s="8">
        <f>I53</f>
        <v>55</v>
      </c>
      <c r="J52" s="8">
        <f>J53</f>
        <v>7.5</v>
      </c>
      <c r="K52" s="8">
        <f>K53</f>
        <v>7.5</v>
      </c>
    </row>
    <row r="53" spans="1:11" ht="22.5" x14ac:dyDescent="0.2">
      <c r="A53" s="24">
        <v>42</v>
      </c>
      <c r="B53" s="14" t="s">
        <v>53</v>
      </c>
      <c r="C53" s="10" t="s">
        <v>4</v>
      </c>
      <c r="D53" s="10" t="s">
        <v>25</v>
      </c>
      <c r="E53" s="8">
        <v>9607</v>
      </c>
      <c r="F53" s="8">
        <v>240</v>
      </c>
      <c r="G53" s="17" t="s">
        <v>4</v>
      </c>
      <c r="H53" s="11">
        <v>10</v>
      </c>
      <c r="I53" s="8">
        <v>55</v>
      </c>
      <c r="J53" s="8">
        <v>7.5</v>
      </c>
      <c r="K53" s="8">
        <v>7.5</v>
      </c>
    </row>
    <row r="54" spans="1:11" s="29" customFormat="1" ht="21" x14ac:dyDescent="0.2">
      <c r="A54" s="25">
        <v>43</v>
      </c>
      <c r="B54" s="31" t="s">
        <v>68</v>
      </c>
      <c r="C54" s="27" t="s">
        <v>14</v>
      </c>
      <c r="D54" s="27" t="s">
        <v>23</v>
      </c>
      <c r="E54" s="25"/>
      <c r="F54" s="25"/>
      <c r="G54" s="25"/>
      <c r="H54" s="25"/>
      <c r="I54" s="25">
        <f t="shared" ref="I54:K55" si="0">I55</f>
        <v>3349.4</v>
      </c>
      <c r="J54" s="25">
        <f t="shared" si="0"/>
        <v>3500</v>
      </c>
      <c r="K54" s="25">
        <f t="shared" si="0"/>
        <v>3500</v>
      </c>
    </row>
    <row r="55" spans="1:11" ht="21" x14ac:dyDescent="0.2">
      <c r="A55" s="24">
        <v>44</v>
      </c>
      <c r="B55" s="13" t="s">
        <v>69</v>
      </c>
      <c r="C55" s="10" t="s">
        <v>14</v>
      </c>
      <c r="D55" s="10" t="s">
        <v>24</v>
      </c>
      <c r="E55" s="8"/>
      <c r="F55" s="8"/>
      <c r="G55" s="8"/>
      <c r="H55" s="8"/>
      <c r="I55" s="8">
        <f>I56+I57+I58+I59</f>
        <v>3349.4</v>
      </c>
      <c r="J55" s="8">
        <f t="shared" si="0"/>
        <v>3500</v>
      </c>
      <c r="K55" s="8">
        <f t="shared" si="0"/>
        <v>3500</v>
      </c>
    </row>
    <row r="56" spans="1:11" ht="22.5" x14ac:dyDescent="0.2">
      <c r="A56" s="24">
        <v>45</v>
      </c>
      <c r="B56" s="9" t="s">
        <v>54</v>
      </c>
      <c r="C56" s="10" t="s">
        <v>14</v>
      </c>
      <c r="D56" s="10" t="s">
        <v>24</v>
      </c>
      <c r="E56" s="10" t="s">
        <v>55</v>
      </c>
      <c r="F56" s="8">
        <v>611</v>
      </c>
      <c r="G56" s="10" t="s">
        <v>56</v>
      </c>
      <c r="H56" s="10" t="s">
        <v>2</v>
      </c>
      <c r="I56" s="8">
        <v>3280.4</v>
      </c>
      <c r="J56" s="8">
        <v>3500</v>
      </c>
      <c r="K56" s="8">
        <v>3500</v>
      </c>
    </row>
    <row r="57" spans="1:11" x14ac:dyDescent="0.2">
      <c r="A57" s="24">
        <v>46</v>
      </c>
      <c r="B57" s="9" t="s">
        <v>72</v>
      </c>
      <c r="C57" s="10" t="s">
        <v>14</v>
      </c>
      <c r="D57" s="10" t="s">
        <v>24</v>
      </c>
      <c r="E57" s="10" t="s">
        <v>73</v>
      </c>
      <c r="F57" s="8">
        <v>612</v>
      </c>
      <c r="G57" s="10" t="s">
        <v>56</v>
      </c>
      <c r="H57" s="10" t="s">
        <v>2</v>
      </c>
      <c r="I57" s="8">
        <v>15</v>
      </c>
      <c r="J57" s="8">
        <v>0</v>
      </c>
      <c r="K57" s="8">
        <v>0</v>
      </c>
    </row>
    <row r="58" spans="1:11" x14ac:dyDescent="0.2">
      <c r="A58" s="24">
        <v>47</v>
      </c>
      <c r="B58" s="9" t="s">
        <v>72</v>
      </c>
      <c r="C58" s="10" t="s">
        <v>14</v>
      </c>
      <c r="D58" s="10" t="s">
        <v>24</v>
      </c>
      <c r="E58" s="10" t="s">
        <v>74</v>
      </c>
      <c r="F58" s="8">
        <v>612</v>
      </c>
      <c r="G58" s="10" t="s">
        <v>56</v>
      </c>
      <c r="H58" s="10" t="s">
        <v>2</v>
      </c>
      <c r="I58" s="8">
        <v>4</v>
      </c>
      <c r="J58" s="8">
        <v>0</v>
      </c>
      <c r="K58" s="8">
        <v>0</v>
      </c>
    </row>
    <row r="59" spans="1:11" x14ac:dyDescent="0.2">
      <c r="A59" s="24">
        <v>48</v>
      </c>
      <c r="B59" s="9" t="s">
        <v>81</v>
      </c>
      <c r="C59" s="10" t="s">
        <v>14</v>
      </c>
      <c r="D59" s="10" t="s">
        <v>24</v>
      </c>
      <c r="E59" s="10" t="s">
        <v>55</v>
      </c>
      <c r="F59" s="8">
        <v>612</v>
      </c>
      <c r="G59" s="10" t="s">
        <v>56</v>
      </c>
      <c r="H59" s="10" t="s">
        <v>2</v>
      </c>
      <c r="I59" s="8">
        <v>50</v>
      </c>
      <c r="J59" s="8"/>
      <c r="K59" s="8"/>
    </row>
    <row r="60" spans="1:11" x14ac:dyDescent="0.2">
      <c r="A60" s="24">
        <v>49</v>
      </c>
      <c r="B60" s="9" t="s">
        <v>75</v>
      </c>
      <c r="C60" s="10"/>
      <c r="D60" s="10"/>
      <c r="E60" s="10"/>
      <c r="F60" s="8"/>
      <c r="G60" s="10"/>
      <c r="H60" s="10"/>
      <c r="I60" s="8"/>
      <c r="J60" s="12">
        <v>193.05799999999999</v>
      </c>
      <c r="K60" s="12">
        <v>389.70100000000002</v>
      </c>
    </row>
    <row r="61" spans="1:11" s="29" customFormat="1" x14ac:dyDescent="0.2">
      <c r="A61" s="25">
        <v>50</v>
      </c>
      <c r="B61" s="25" t="s">
        <v>59</v>
      </c>
      <c r="C61" s="25"/>
      <c r="D61" s="25"/>
      <c r="E61" s="25"/>
      <c r="F61" s="25"/>
      <c r="G61" s="25"/>
      <c r="H61" s="25"/>
      <c r="I61" s="32">
        <f>I54+I49+I12+I30</f>
        <v>12096.816999999999</v>
      </c>
      <c r="J61" s="28">
        <v>7722.32</v>
      </c>
      <c r="K61" s="28">
        <v>7794.01</v>
      </c>
    </row>
    <row r="65" spans="7:11" x14ac:dyDescent="0.2">
      <c r="G65" s="21"/>
      <c r="H65" s="21"/>
      <c r="I65" s="21"/>
      <c r="J65" s="21"/>
      <c r="K65" s="21"/>
    </row>
  </sheetData>
  <mergeCells count="4">
    <mergeCell ref="A9:A10"/>
    <mergeCell ref="B9:K10"/>
    <mergeCell ref="C11:E11"/>
    <mergeCell ref="G4:I4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</vt:lpstr>
    </vt:vector>
  </TitlesOfParts>
  <Company>ФУЭ администрации Мотыгинского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Админ</cp:lastModifiedBy>
  <cp:lastPrinted>2015-06-24T09:27:06Z</cp:lastPrinted>
  <dcterms:created xsi:type="dcterms:W3CDTF">2005-09-19T05:52:47Z</dcterms:created>
  <dcterms:modified xsi:type="dcterms:W3CDTF">2015-06-24T13:26:20Z</dcterms:modified>
</cp:coreProperties>
</file>