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Бюджет 2015г\2 коррект\"/>
    </mc:Choice>
  </mc:AlternateContent>
  <bookViews>
    <workbookView xWindow="360" yWindow="120" windowWidth="11340" windowHeight="6735"/>
  </bookViews>
  <sheets>
    <sheet name="ведомственная" sheetId="7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02" i="7" l="1"/>
  <c r="J102" i="7"/>
  <c r="I102" i="7"/>
  <c r="I51" i="7"/>
  <c r="I68" i="7" l="1"/>
  <c r="J46" i="7" l="1"/>
  <c r="J45" i="7" s="1"/>
  <c r="K46" i="7"/>
  <c r="K45" i="7" s="1"/>
  <c r="I46" i="7"/>
  <c r="I45" i="7" s="1"/>
  <c r="I92" i="7" l="1"/>
  <c r="K18" i="7" l="1"/>
  <c r="J18" i="7"/>
  <c r="I18" i="7"/>
  <c r="I90" i="7"/>
  <c r="I89" i="7" s="1"/>
  <c r="I88" i="7" s="1"/>
  <c r="K29" i="7"/>
  <c r="K28" i="7" s="1"/>
  <c r="K80" i="7"/>
  <c r="K90" i="7"/>
  <c r="K89" i="7" s="1"/>
  <c r="K88" i="7" s="1"/>
  <c r="J29" i="7"/>
  <c r="J28" i="7" s="1"/>
  <c r="J27" i="7" s="1"/>
  <c r="J80" i="7"/>
  <c r="J90" i="7"/>
  <c r="J89" i="7" s="1"/>
  <c r="J88" i="7" s="1"/>
  <c r="J51" i="7"/>
  <c r="J50" i="7" s="1"/>
  <c r="J49" i="7" s="1"/>
  <c r="K51" i="7"/>
  <c r="K50" i="7" s="1"/>
  <c r="K49" i="7" s="1"/>
  <c r="K60" i="7"/>
  <c r="K59" i="7" s="1"/>
  <c r="K58" i="7" s="1"/>
  <c r="J60" i="7"/>
  <c r="J59" i="7" s="1"/>
  <c r="J58" i="7" s="1"/>
  <c r="K75" i="7"/>
  <c r="K74" i="7" s="1"/>
  <c r="K41" i="7"/>
  <c r="K40" i="7" s="1"/>
  <c r="K39" i="7" s="1"/>
  <c r="K38" i="7" s="1"/>
  <c r="K25" i="7"/>
  <c r="K24" i="7" s="1"/>
  <c r="K23" i="7" s="1"/>
  <c r="I50" i="7"/>
  <c r="I49" i="7" s="1"/>
  <c r="I25" i="7"/>
  <c r="I24" i="7" s="1"/>
  <c r="I23" i="7" s="1"/>
  <c r="L107" i="7"/>
  <c r="M107" i="7"/>
  <c r="N107" i="7"/>
  <c r="O107" i="7"/>
  <c r="P107" i="7"/>
  <c r="Q107" i="7"/>
  <c r="I60" i="7"/>
  <c r="I41" i="7"/>
  <c r="I40" i="7" s="1"/>
  <c r="I39" i="7" s="1"/>
  <c r="I38" i="7" s="1"/>
  <c r="J41" i="7"/>
  <c r="J25" i="7"/>
  <c r="J24" i="7" s="1"/>
  <c r="J23" i="7" s="1"/>
  <c r="J16" i="7"/>
  <c r="K16" i="7"/>
  <c r="I16" i="7"/>
  <c r="J44" i="7"/>
  <c r="K44" i="7"/>
  <c r="I44" i="7"/>
  <c r="J75" i="7"/>
  <c r="J74" i="7"/>
  <c r="I75" i="7"/>
  <c r="I74" i="7"/>
  <c r="J99" i="7"/>
  <c r="J98" i="7" s="1"/>
  <c r="J97" i="7" s="1"/>
  <c r="J96" i="7" s="1"/>
  <c r="K99" i="7"/>
  <c r="K98" i="7" s="1"/>
  <c r="K97" i="7" s="1"/>
  <c r="K96" i="7" s="1"/>
  <c r="I99" i="7"/>
  <c r="I98" i="7" s="1"/>
  <c r="I97" i="7" s="1"/>
  <c r="I96" i="7" s="1"/>
  <c r="J104" i="7"/>
  <c r="J103" i="7"/>
  <c r="K104" i="7"/>
  <c r="K103" i="7"/>
  <c r="I104" i="7"/>
  <c r="I103" i="7"/>
  <c r="J36" i="7"/>
  <c r="J35" i="7" s="1"/>
  <c r="J34" i="7" s="1"/>
  <c r="J33" i="7" s="1"/>
  <c r="K36" i="7"/>
  <c r="K35" i="7" s="1"/>
  <c r="K34" i="7" s="1"/>
  <c r="K33" i="7" s="1"/>
  <c r="I36" i="7"/>
  <c r="I35" i="7"/>
  <c r="I34" i="7" s="1"/>
  <c r="I33" i="7" s="1"/>
  <c r="I29" i="7"/>
  <c r="I28" i="7" s="1"/>
  <c r="J86" i="7"/>
  <c r="K86" i="7"/>
  <c r="I86" i="7"/>
  <c r="J70" i="7"/>
  <c r="K70" i="7"/>
  <c r="K69" i="7" s="1"/>
  <c r="I70" i="7"/>
  <c r="I59" i="7"/>
  <c r="I58" i="7" s="1"/>
  <c r="I80" i="7"/>
  <c r="I79" i="7" s="1"/>
  <c r="I78" i="7" s="1"/>
  <c r="J101" i="7"/>
  <c r="K101" i="7"/>
  <c r="I101" i="7"/>
  <c r="J66" i="7"/>
  <c r="J65" i="7" s="1"/>
  <c r="J64" i="7" s="1"/>
  <c r="K66" i="7"/>
  <c r="K65" i="7" s="1"/>
  <c r="K64" i="7" s="1"/>
  <c r="I66" i="7"/>
  <c r="I65" i="7" s="1"/>
  <c r="I64" i="7" s="1"/>
  <c r="J40" i="7"/>
  <c r="J39" i="7" s="1"/>
  <c r="J38" i="7" s="1"/>
  <c r="Q89" i="7"/>
  <c r="I69" i="7"/>
  <c r="J69" i="7"/>
  <c r="J68" i="7" s="1"/>
  <c r="K79" i="7" l="1"/>
  <c r="K78" i="7" s="1"/>
  <c r="I27" i="7"/>
  <c r="I15" i="7"/>
  <c r="K43" i="7"/>
  <c r="J79" i="7"/>
  <c r="J78" i="7" s="1"/>
  <c r="J63" i="7" s="1"/>
  <c r="K68" i="7"/>
  <c r="K63" i="7" s="1"/>
  <c r="I43" i="7"/>
  <c r="J15" i="7"/>
  <c r="J14" i="7" s="1"/>
  <c r="J13" i="7" s="1"/>
  <c r="J107" i="7" s="1"/>
  <c r="I14" i="7"/>
  <c r="I13" i="7" s="1"/>
  <c r="I63" i="7"/>
  <c r="J43" i="7"/>
  <c r="K27" i="7"/>
  <c r="K15" i="7"/>
  <c r="K14" i="7" s="1"/>
  <c r="K13" i="7" s="1"/>
  <c r="K107" i="7" l="1"/>
  <c r="I107" i="7"/>
</calcChain>
</file>

<file path=xl/sharedStrings.xml><?xml version="1.0" encoding="utf-8"?>
<sst xmlns="http://schemas.openxmlformats.org/spreadsheetml/2006/main" count="507" uniqueCount="165">
  <si>
    <t>Наименование главных распорядителей  и наименование показателей бюджетной классификации</t>
  </si>
  <si>
    <t>Вид расходов</t>
  </si>
  <si>
    <t>№ строки</t>
  </si>
  <si>
    <t>субвенция</t>
  </si>
  <si>
    <t>местный</t>
  </si>
  <si>
    <t>Раздел</t>
  </si>
  <si>
    <t>Подраздел</t>
  </si>
  <si>
    <t>0 1</t>
  </si>
  <si>
    <t>0 2</t>
  </si>
  <si>
    <t>0 0</t>
  </si>
  <si>
    <t>0 4</t>
  </si>
  <si>
    <t>0 8</t>
  </si>
  <si>
    <t xml:space="preserve">Национальная оборона                                                                     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</si>
  <si>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</si>
  <si>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</si>
  <si>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</si>
  <si>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01</t>
  </si>
  <si>
    <t>Другие общегосударственные вопросы</t>
  </si>
  <si>
    <t>05</t>
  </si>
  <si>
    <t>04</t>
  </si>
  <si>
    <t>Выполнение государственных полномочий по составлению протоколов об административных правонарушениях</t>
  </si>
  <si>
    <t>Сумма  2015</t>
  </si>
  <si>
    <t>03</t>
  </si>
  <si>
    <t>11</t>
  </si>
  <si>
    <t>Организация и содержание мест захоронения</t>
  </si>
  <si>
    <t>00</t>
  </si>
  <si>
    <t>10</t>
  </si>
  <si>
    <t xml:space="preserve">Обеспечение первичных мер пожарной безопасности за счет средств местного бюджета </t>
  </si>
  <si>
    <t>09</t>
  </si>
  <si>
    <t>02</t>
  </si>
  <si>
    <t>целевая сатья расходов</t>
  </si>
  <si>
    <t>программа</t>
  </si>
  <si>
    <t>направление расходов</t>
  </si>
  <si>
    <t>подрограмма</t>
  </si>
  <si>
    <t>Расходы на выплату персоналу государственных (муниципальных) органов</t>
  </si>
  <si>
    <t>1</t>
  </si>
  <si>
    <t>Закупка товаров,работ и услуг для государственных (муниципальных) нужд</t>
  </si>
  <si>
    <t>2</t>
  </si>
  <si>
    <t>3</t>
  </si>
  <si>
    <t>13</t>
  </si>
  <si>
    <t>Содержание автомобильных дорог общего пользования местного значения городских и сельских поселений</t>
  </si>
  <si>
    <t>Всего</t>
  </si>
  <si>
    <t>00 21</t>
  </si>
  <si>
    <t xml:space="preserve">Общегосударственные вопросы </t>
  </si>
  <si>
    <t>0</t>
  </si>
  <si>
    <t>7514</t>
  </si>
  <si>
    <t>240</t>
  </si>
  <si>
    <t>1011</t>
  </si>
  <si>
    <t>5118</t>
  </si>
  <si>
    <t>120</t>
  </si>
  <si>
    <t xml:space="preserve">Национальная безопасность и правоохранительная деятельность                                                           </t>
  </si>
  <si>
    <t xml:space="preserve">Обеспечение пожарной безопасности </t>
  </si>
  <si>
    <t>Жилищно-коммунальное хозяйство</t>
  </si>
  <si>
    <t>Жилищное хозяйство</t>
  </si>
  <si>
    <t>Коммунальное хозяйство</t>
  </si>
  <si>
    <t>Национальная экономика</t>
  </si>
  <si>
    <t>9</t>
  </si>
  <si>
    <t>0065</t>
  </si>
  <si>
    <t>14</t>
  </si>
  <si>
    <t>9505</t>
  </si>
  <si>
    <t>540</t>
  </si>
  <si>
    <t>Межбюджетные трансферты бюджнтам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</si>
  <si>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9604</t>
  </si>
  <si>
    <t>9603</t>
  </si>
  <si>
    <t>9601</t>
  </si>
  <si>
    <t>9602</t>
  </si>
  <si>
    <t>9607</t>
  </si>
  <si>
    <t>Ремонт муниципального жилищного фонда</t>
  </si>
  <si>
    <t>Проведение исследования воды, используемой для снабжения населения из реки Ангара и ручья Белый.</t>
  </si>
  <si>
    <t>9702</t>
  </si>
  <si>
    <t>Другие вопросы в области национальной экономики</t>
  </si>
  <si>
    <t>12</t>
  </si>
  <si>
    <t>9703</t>
  </si>
  <si>
    <t>9704</t>
  </si>
  <si>
    <t>Землеотведение на строительство объектов коммунальной инфраструктуры используемых в сфере водоснабжения</t>
  </si>
  <si>
    <t>Ремонт улично-дорожной сети</t>
  </si>
  <si>
    <t>9609</t>
  </si>
  <si>
    <t>Строительство тратуаров</t>
  </si>
  <si>
    <t>Приобретение и установка дорожных знаков</t>
  </si>
  <si>
    <t>Проведение рыночной оценки муниципального имущества</t>
  </si>
  <si>
    <t>0085</t>
  </si>
  <si>
    <t>0086</t>
  </si>
  <si>
    <t>Мобилизационная и вневойсковая подготовка</t>
  </si>
  <si>
    <t>Социальная политика</t>
  </si>
  <si>
    <t>Пенсионное обеспечение</t>
  </si>
  <si>
    <t xml:space="preserve">Пенсии, пособия. </t>
  </si>
  <si>
    <t>0111</t>
  </si>
  <si>
    <t>312</t>
  </si>
  <si>
    <t>Осуществление работ по утеплению ограждающих конструкций зданий</t>
  </si>
  <si>
    <t>Замена светильников уличного освещения</t>
  </si>
  <si>
    <t>9705</t>
  </si>
  <si>
    <t>9706</t>
  </si>
  <si>
    <t>9707</t>
  </si>
  <si>
    <t>Общеэкономические вопросы</t>
  </si>
  <si>
    <t>8402</t>
  </si>
  <si>
    <t>Субсидии бюджетным учреждениям на финансовое обеспечение муниципального задания на оказание муниципальных услуг</t>
  </si>
  <si>
    <t xml:space="preserve">Резервные фонды </t>
  </si>
  <si>
    <t>8530</t>
  </si>
  <si>
    <t>Прочие мероприятия по благоустройству городских округов и поселений(уборка несанкционированных свалок)</t>
  </si>
  <si>
    <t>Софинансирование на разработку проектной документации на строительство объектов коммунальной инфраструктуры</t>
  </si>
  <si>
    <t>Приложение №6</t>
  </si>
  <si>
    <t>9708</t>
  </si>
  <si>
    <t>сельского Совета депутатов</t>
  </si>
  <si>
    <t>Сумма  2016</t>
  </si>
  <si>
    <t>Сумма  2017</t>
  </si>
  <si>
    <t>2,4</t>
  </si>
  <si>
    <t>Выполнение кадастровых работ</t>
  </si>
  <si>
    <t>8212</t>
  </si>
  <si>
    <t>63,09</t>
  </si>
  <si>
    <t>Программа " Муниципальное управление в МО Рыбинского сельсовета на 2015-2017 годы"</t>
  </si>
  <si>
    <t>Подпрограмма "Управление муниципальными финансами  МО Рыбинского сельсовета  на 2015-2017 годы"</t>
  </si>
  <si>
    <t>Программа " Защита населения от чрезвычайных ситуацй природного и техногенного характера и обеспечение пожарной безопасности в МО Рыбинский сельсовет на 2015-2017 годы."</t>
  </si>
  <si>
    <t>Подпронрамма "Предупреждение и ликвидация чрезвычайных ситуаций на территории МО Рыбинский сельсовет на 2015-2017 годы."</t>
  </si>
  <si>
    <t>Программа "Обеспечение транспортной доступности и коммунальными услугами граждан МО Рыбинский сельсовет" на 2015-2017 годы.</t>
  </si>
  <si>
    <t>Подпрограмма " Развитие и модернизация улично-дорожной сети МО Рыбинский сельсовет Мотыгинского района на 2015-2017 годы."</t>
  </si>
  <si>
    <t>Подпрограмма "Благоустройство и обеспечение устойчивого функционирования объектов жилищно-коммунальной инфраструктуры МО Рыбинский сельсовет на 2015-2017 годы.""</t>
  </si>
  <si>
    <t>Подпрограмма " Повышение энергетической эффективности и сокращение энергетических издержек в бюджнтном секторе МО Рыбинский сельсовет на 2015-2017 годы."</t>
  </si>
  <si>
    <t>Подпрограмма " Поддержка искусства и народного творчества в МО Рыбинский сельсовет на 2015-2017 годы"</t>
  </si>
  <si>
    <t>Подпрограмма "Управление муниципальными финансаи  МО Рыбинского сельсовета  на 2015-2017 годы"</t>
  </si>
  <si>
    <t>Субсидии бюджетным учреждениям на иные цели</t>
  </si>
  <si>
    <t>08</t>
  </si>
  <si>
    <t>8025</t>
  </si>
  <si>
    <t>Проведение мероприятий, посвященных юбилею Мотыгинского района</t>
  </si>
  <si>
    <t>Проведение мероприятий, посвященных празднованию  Дня Победы</t>
  </si>
  <si>
    <t>8026</t>
  </si>
  <si>
    <t xml:space="preserve">Расходы на уплату прочих налогов,сборов и иных платежей </t>
  </si>
  <si>
    <t>0021</t>
  </si>
  <si>
    <t>852</t>
  </si>
  <si>
    <t>Объем условно утвержденных расходов</t>
  </si>
  <si>
    <t>Изготовление технической документации объектов недвижтмости, постановка их на кадастровый учет.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</si>
  <si>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</t>
  </si>
  <si>
    <t>7508</t>
  </si>
  <si>
    <t>Приобретение, установка и обустройство памятника увековечивающего память в годы ВОВ</t>
  </si>
  <si>
    <t>9606</t>
  </si>
  <si>
    <t>Субсидии бюджетным учреждениям на иные цели 9проведение мероприятий)</t>
  </si>
  <si>
    <t>к решению Рыбинского</t>
  </si>
  <si>
    <t>7594</t>
  </si>
  <si>
    <t>Субсидия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</si>
  <si>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Организация временного трудоустройства несовершеннолетних граждан в возрасте от 14 до 18 лет в свободное от учебы время</t>
  </si>
  <si>
    <t>8401</t>
  </si>
  <si>
    <t>Организация общественных и временных работ</t>
  </si>
  <si>
    <t>Капитальный ремонт котельной № 13 и теплотрасс к школе и детскому саду</t>
  </si>
  <si>
    <t>8520</t>
  </si>
  <si>
    <t>Софинансирование капитального ремонта котельной № 13 и теплотрасс к школе и детскому саду</t>
  </si>
  <si>
    <t>8521</t>
  </si>
  <si>
    <t>870</t>
  </si>
  <si>
    <t>7595</t>
  </si>
  <si>
    <t>Софинансирование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</t>
  </si>
  <si>
    <t>от 18.06.2015г   № 5-19</t>
  </si>
  <si>
    <t>Резервный фонд  Рыбинского сельсовета</t>
  </si>
  <si>
    <t>Ведомственная структура расходов  бюджета на 2015 год и плановый период 2016-2017 года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</si>
  <si>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</si>
  <si>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Программа " Муниципальное управление в МО Рыбинский сельсовет на 2015-2017 годы"</t>
  </si>
  <si>
    <t>Подпрограмма "Управление муниципальным имуществом МО Рыбинский сельсовет  на 2015-2017 годы"</t>
  </si>
  <si>
    <t>Подпрограмма "Управление муниципальными финансами  МО Рыбинский сельсовет  на 2015-2017 годы"</t>
  </si>
  <si>
    <t>Подпронрамма "Обеспечение пожарной безопасности населенных пунктов МО Рыбинский сельсовет на 2015-2017 годы"</t>
  </si>
  <si>
    <t>Подпрограмма " Содействие занятости населения МО Рыбинский сельсовет на 2015-2017 годы"</t>
  </si>
  <si>
    <t>Дорожное хозяйство (дорожные фонды)</t>
  </si>
  <si>
    <t>Подпрограмма " Развитие и модернизация улично-дорожной сети МО Рыбинский сельсовет Мотыгинского района Красноярского края на 2015-2017 годы."</t>
  </si>
  <si>
    <t>Программа "Обеспечение транспортной доступности и коммунальными услугами граждан МО Рыбинский сельсовет" на 2015-2017годы.</t>
  </si>
  <si>
    <t xml:space="preserve">Культура, кинематография </t>
  </si>
  <si>
    <t>Программа "Развитие культуры МО Рыбинский сельсовета на 2015-2017 годы"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</si>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</sst>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Alignment="1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164" fontId="0" fillId="0" borderId="0" xfId="0" applyNumberFormat="1"/>
    <xf numFmtId="1" fontId="0" fillId="0" borderId="0" xfId="0" applyNumberFormat="1"/>
    <xf numFmtId="0" fontId="3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 wrapText="1"/>
    </xf>
    <xf numFmtId="165" fontId="6" fillId="2" borderId="6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justify" vertical="center" wrapText="1"/>
    </xf>
    <xf numFmtId="49" fontId="6" fillId="0" borderId="4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vertical="top" wrapText="1"/>
    </xf>
    <xf numFmtId="49" fontId="6" fillId="2" borderId="4" xfId="0" applyNumberFormat="1" applyFont="1" applyFill="1" applyBorder="1" applyAlignment="1">
      <alignment horizontal="right" wrapText="1"/>
    </xf>
    <xf numFmtId="165" fontId="0" fillId="0" borderId="0" xfId="0" applyNumberFormat="1" applyFill="1"/>
    <xf numFmtId="0" fontId="7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2" fontId="6" fillId="2" borderId="6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7" fillId="2" borderId="4" xfId="0" applyFont="1" applyFill="1" applyBorder="1" applyAlignment="1">
      <alignment horizontal="right" wrapText="1"/>
    </xf>
    <xf numFmtId="49" fontId="5" fillId="2" borderId="4" xfId="0" applyNumberFormat="1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right" wrapText="1"/>
    </xf>
    <xf numFmtId="49" fontId="6" fillId="2" borderId="4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right" wrapText="1"/>
    </xf>
    <xf numFmtId="49" fontId="6" fillId="2" borderId="8" xfId="0" applyNumberFormat="1" applyFont="1" applyFill="1" applyBorder="1" applyAlignment="1">
      <alignment horizontal="right" wrapText="1"/>
    </xf>
    <xf numFmtId="49" fontId="5" fillId="2" borderId="8" xfId="0" applyNumberFormat="1" applyFont="1" applyFill="1" applyBorder="1" applyAlignment="1">
      <alignment horizontal="right" wrapText="1"/>
    </xf>
    <xf numFmtId="165" fontId="6" fillId="2" borderId="9" xfId="0" applyNumberFormat="1" applyFont="1" applyFill="1" applyBorder="1" applyAlignment="1">
      <alignment horizontal="right" wrapText="1"/>
    </xf>
    <xf numFmtId="0" fontId="7" fillId="2" borderId="8" xfId="0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165" fontId="5" fillId="3" borderId="10" xfId="0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0" fillId="3" borderId="0" xfId="0" applyNumberFormat="1" applyFill="1"/>
    <xf numFmtId="0" fontId="3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vertical="top" wrapText="1"/>
    </xf>
    <xf numFmtId="49" fontId="6" fillId="3" borderId="4" xfId="0" applyNumberFormat="1" applyFont="1" applyFill="1" applyBorder="1" applyAlignment="1">
      <alignment horizontal="right" wrapText="1"/>
    </xf>
    <xf numFmtId="49" fontId="6" fillId="3" borderId="6" xfId="0" applyNumberFormat="1" applyFont="1" applyFill="1" applyBorder="1" applyAlignment="1">
      <alignment horizontal="right" wrapText="1"/>
    </xf>
    <xf numFmtId="165" fontId="6" fillId="3" borderId="6" xfId="0" applyNumberFormat="1" applyFont="1" applyFill="1" applyBorder="1" applyAlignment="1">
      <alignment horizontal="right" wrapText="1"/>
    </xf>
    <xf numFmtId="1" fontId="0" fillId="3" borderId="0" xfId="0" applyNumberFormat="1" applyFill="1"/>
    <xf numFmtId="0" fontId="6" fillId="3" borderId="4" xfId="0" applyFont="1" applyFill="1" applyBorder="1" applyAlignment="1">
      <alignment horizontal="justify" vertical="center" wrapText="1"/>
    </xf>
    <xf numFmtId="49" fontId="6" fillId="3" borderId="4" xfId="0" applyNumberFormat="1" applyFont="1" applyFill="1" applyBorder="1" applyAlignment="1">
      <alignment horizontal="center" wrapText="1"/>
    </xf>
    <xf numFmtId="2" fontId="6" fillId="3" borderId="6" xfId="0" applyNumberFormat="1" applyFont="1" applyFill="1" applyBorder="1" applyAlignment="1">
      <alignment horizontal="right" wrapText="1"/>
    </xf>
    <xf numFmtId="0" fontId="6" fillId="3" borderId="4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right" wrapText="1"/>
    </xf>
    <xf numFmtId="49" fontId="6" fillId="3" borderId="8" xfId="0" applyNumberFormat="1" applyFont="1" applyFill="1" applyBorder="1" applyAlignment="1">
      <alignment horizontal="right" wrapText="1"/>
    </xf>
    <xf numFmtId="49" fontId="5" fillId="3" borderId="8" xfId="0" applyNumberFormat="1" applyFont="1" applyFill="1" applyBorder="1" applyAlignment="1">
      <alignment horizontal="right" wrapText="1"/>
    </xf>
    <xf numFmtId="165" fontId="6" fillId="3" borderId="9" xfId="0" applyNumberFormat="1" applyFont="1" applyFill="1" applyBorder="1" applyAlignment="1">
      <alignment horizontal="right" wrapText="1"/>
    </xf>
    <xf numFmtId="0" fontId="6" fillId="3" borderId="8" xfId="0" applyFont="1" applyFill="1" applyBorder="1" applyAlignment="1">
      <alignment vertical="top" wrapText="1"/>
    </xf>
    <xf numFmtId="2" fontId="6" fillId="3" borderId="9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wrapText="1"/>
    </xf>
    <xf numFmtId="165" fontId="2" fillId="3" borderId="7" xfId="0" applyNumberFormat="1" applyFont="1" applyFill="1" applyBorder="1" applyAlignment="1" applyProtection="1">
      <alignment horizontal="right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0" fillId="0" borderId="0" xfId="0" applyAlignment="1"/>
    <xf numFmtId="0" fontId="3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1\&#1052;&#1086;&#1080;%20&#1076;&#1086;&#1082;&#1091;&#1084;&#1077;&#1085;&#1090;&#1099;\Documents%20and%20Settings\komina\&#1052;&#1086;&#1080;%20&#1076;&#1086;&#1082;&#1091;&#1084;&#1077;&#1085;&#1090;&#1099;\&#1073;&#1102;&#1076;&#1078;&#1077;&#1090;%202007\&#1088;&#1091;&#1086;\&#1051;&#1080;&#1089;&#1090;%20Microsoft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 (2)"/>
      <sheetName val="Лист1"/>
      <sheetName val="Лист2"/>
      <sheetName val="Лист3"/>
    </sheetNames>
    <sheetDataSet>
      <sheetData sheetId="0"/>
      <sheetData sheetId="1"/>
      <sheetData sheetId="2"/>
      <sheetData sheetId="3">
        <row r="21">
          <cell r="B21">
            <v>17127.2</v>
          </cell>
        </row>
        <row r="26">
          <cell r="B26">
            <v>102.4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tabSelected="1" topLeftCell="A51" zoomScaleNormal="100" workbookViewId="0">
      <selection activeCell="A108" sqref="A108"/>
    </sheetView>
  </sheetViews>
  <sheetFormatPr defaultRowHeight="12.75" x14ac:dyDescent="0.2"/>
  <cols>
    <col min="1" max="1" width="4.140625" style="5" customWidth="1"/>
    <col min="2" max="2" width="42.85546875" style="6" customWidth="1"/>
    <col min="3" max="4" width="3.7109375" style="5" customWidth="1"/>
    <col min="5" max="5" width="4.28515625" style="5" customWidth="1"/>
    <col min="6" max="6" width="3.7109375" style="5" customWidth="1"/>
    <col min="7" max="7" width="10.7109375" style="5" customWidth="1"/>
    <col min="8" max="8" width="4.28515625" style="5" customWidth="1"/>
    <col min="9" max="9" width="14.5703125" style="5" customWidth="1"/>
    <col min="10" max="10" width="16.140625" style="5" customWidth="1"/>
    <col min="11" max="11" width="17.140625" style="5" customWidth="1"/>
    <col min="12" max="12" width="5" hidden="1" customWidth="1"/>
    <col min="13" max="13" width="4.85546875" hidden="1" customWidth="1"/>
    <col min="14" max="14" width="0" hidden="1" customWidth="1"/>
    <col min="15" max="15" width="7.85546875" style="7" hidden="1" customWidth="1"/>
    <col min="16" max="16" width="10.7109375" hidden="1" customWidth="1"/>
    <col min="17" max="17" width="14.42578125" hidden="1" customWidth="1"/>
  </cols>
  <sheetData>
    <row r="1" spans="1:17" ht="11.25" customHeight="1" x14ac:dyDescent="0.2">
      <c r="B1" s="9"/>
      <c r="C1" s="4"/>
      <c r="D1" s="4"/>
      <c r="E1" s="4"/>
      <c r="F1" s="4"/>
      <c r="G1" s="9" t="s">
        <v>100</v>
      </c>
      <c r="H1" s="4"/>
      <c r="I1" s="4"/>
      <c r="J1" s="4"/>
      <c r="K1" s="4"/>
      <c r="L1" s="2"/>
      <c r="M1" s="2"/>
      <c r="N1" s="2"/>
    </row>
    <row r="2" spans="1:17" ht="11.25" customHeight="1" x14ac:dyDescent="0.2">
      <c r="B2" s="9"/>
      <c r="C2" s="4"/>
      <c r="D2" s="4"/>
      <c r="E2" s="4"/>
      <c r="F2" s="4"/>
      <c r="G2" s="9" t="s">
        <v>135</v>
      </c>
      <c r="H2" s="4"/>
      <c r="I2" s="4"/>
      <c r="J2" s="4"/>
      <c r="K2" s="4"/>
      <c r="L2" s="2"/>
      <c r="M2" s="2"/>
      <c r="N2" s="2"/>
    </row>
    <row r="3" spans="1:17" ht="11.25" customHeight="1" x14ac:dyDescent="0.2">
      <c r="B3" s="9"/>
      <c r="C3" s="4"/>
      <c r="D3" s="4"/>
      <c r="E3" s="4"/>
      <c r="F3" s="4"/>
      <c r="G3" s="9" t="s">
        <v>102</v>
      </c>
      <c r="H3" s="4"/>
      <c r="I3" s="4"/>
      <c r="J3" s="4"/>
      <c r="K3" s="4"/>
      <c r="L3" s="2"/>
      <c r="M3" s="2"/>
      <c r="N3" s="2"/>
    </row>
    <row r="4" spans="1:17" ht="10.5" customHeight="1" x14ac:dyDescent="0.2">
      <c r="B4" s="9"/>
      <c r="C4" s="4"/>
      <c r="D4" s="4"/>
      <c r="E4" s="4"/>
      <c r="F4" s="4"/>
      <c r="G4" s="78" t="s">
        <v>148</v>
      </c>
      <c r="H4" s="78"/>
      <c r="I4" s="78"/>
      <c r="J4" s="4"/>
      <c r="K4" s="4"/>
      <c r="L4" s="2"/>
      <c r="M4" s="2"/>
      <c r="N4" s="2"/>
    </row>
    <row r="5" spans="1:17" ht="9.75" customHeight="1" x14ac:dyDescent="0.2">
      <c r="B5" s="3"/>
      <c r="C5" s="1"/>
      <c r="D5" s="1"/>
      <c r="E5" s="1"/>
      <c r="F5" s="1"/>
      <c r="G5" s="1"/>
      <c r="H5" s="1"/>
      <c r="I5" s="1"/>
      <c r="J5" s="1"/>
      <c r="K5" s="1"/>
    </row>
    <row r="6" spans="1:17" ht="13.5" customHeight="1" x14ac:dyDescent="0.2">
      <c r="B6" s="75"/>
      <c r="C6" s="76"/>
      <c r="D6" s="76"/>
      <c r="E6" s="76"/>
      <c r="F6" s="76"/>
      <c r="G6" s="76"/>
      <c r="H6" s="76"/>
      <c r="I6" s="76"/>
      <c r="J6" s="76"/>
      <c r="K6" s="76"/>
      <c r="L6" s="4"/>
    </row>
    <row r="7" spans="1:17" ht="13.5" customHeight="1" x14ac:dyDescent="0.2">
      <c r="B7" s="75"/>
      <c r="C7" s="77"/>
      <c r="D7" s="77"/>
      <c r="E7" s="77"/>
      <c r="F7" s="77"/>
      <c r="G7" s="77"/>
      <c r="H7" s="77"/>
      <c r="I7" s="77"/>
      <c r="J7" s="77"/>
      <c r="K7" s="77"/>
      <c r="L7" s="4"/>
    </row>
    <row r="8" spans="1:17" ht="13.5" customHeight="1" x14ac:dyDescent="0.2">
      <c r="B8" s="75" t="s">
        <v>150</v>
      </c>
      <c r="C8" s="75"/>
      <c r="D8" s="75"/>
      <c r="E8" s="75"/>
      <c r="F8" s="75"/>
      <c r="G8" s="75"/>
      <c r="H8" s="75"/>
      <c r="I8" s="75"/>
      <c r="J8" s="75"/>
      <c r="K8" s="75"/>
      <c r="L8" s="4"/>
    </row>
    <row r="9" spans="1:17" ht="9.75" customHeight="1" x14ac:dyDescent="0.2">
      <c r="B9" s="75"/>
      <c r="C9" s="76"/>
      <c r="D9" s="76"/>
      <c r="E9" s="76"/>
      <c r="F9" s="76"/>
      <c r="G9" s="76"/>
      <c r="H9" s="76"/>
      <c r="I9" s="76"/>
      <c r="J9" s="76"/>
      <c r="K9" s="76"/>
      <c r="L9" s="4"/>
    </row>
    <row r="10" spans="1:17" ht="12.75" customHeight="1" x14ac:dyDescent="0.2">
      <c r="A10" s="70" t="s">
        <v>2</v>
      </c>
      <c r="B10" s="70" t="s">
        <v>0</v>
      </c>
      <c r="C10" s="70" t="s">
        <v>5</v>
      </c>
      <c r="D10" s="70" t="s">
        <v>6</v>
      </c>
      <c r="E10" s="72" t="s">
        <v>30</v>
      </c>
      <c r="F10" s="73"/>
      <c r="G10" s="74"/>
      <c r="H10" s="70" t="s">
        <v>1</v>
      </c>
      <c r="I10" s="70" t="s">
        <v>21</v>
      </c>
      <c r="J10" s="70" t="s">
        <v>103</v>
      </c>
      <c r="K10" s="70" t="s">
        <v>104</v>
      </c>
    </row>
    <row r="11" spans="1:17" ht="55.5" customHeight="1" x14ac:dyDescent="0.2">
      <c r="A11" s="71"/>
      <c r="B11" s="71"/>
      <c r="C11" s="71"/>
      <c r="D11" s="71"/>
      <c r="E11" s="19" t="s">
        <v>31</v>
      </c>
      <c r="F11" s="12" t="s">
        <v>33</v>
      </c>
      <c r="G11" s="18" t="s">
        <v>32</v>
      </c>
      <c r="H11" s="71"/>
      <c r="I11" s="71"/>
      <c r="J11" s="71"/>
      <c r="K11" s="71"/>
      <c r="P11" t="s">
        <v>3</v>
      </c>
      <c r="Q11" t="s">
        <v>4</v>
      </c>
    </row>
    <row r="12" spans="1:17" ht="10.5" customHeight="1" x14ac:dyDescent="0.2">
      <c r="A12" s="10"/>
      <c r="B12" s="11">
        <v>1</v>
      </c>
      <c r="C12" s="11">
        <v>2</v>
      </c>
      <c r="D12" s="11">
        <v>3</v>
      </c>
      <c r="E12" s="11"/>
      <c r="F12" s="11"/>
      <c r="G12" s="11">
        <v>4</v>
      </c>
      <c r="H12" s="11">
        <v>5</v>
      </c>
      <c r="I12" s="12">
        <v>6</v>
      </c>
      <c r="J12" s="12">
        <v>7</v>
      </c>
      <c r="K12" s="12">
        <v>8</v>
      </c>
    </row>
    <row r="13" spans="1:17" s="48" customFormat="1" ht="12.75" customHeight="1" x14ac:dyDescent="0.2">
      <c r="A13" s="42"/>
      <c r="B13" s="43" t="s">
        <v>43</v>
      </c>
      <c r="C13" s="44" t="s">
        <v>7</v>
      </c>
      <c r="D13" s="44" t="s">
        <v>9</v>
      </c>
      <c r="E13" s="45"/>
      <c r="F13" s="45"/>
      <c r="G13" s="45"/>
      <c r="H13" s="45"/>
      <c r="I13" s="46">
        <f>I14</f>
        <v>3965.9880000000003</v>
      </c>
      <c r="J13" s="47">
        <f>J14+J23</f>
        <v>3168.444</v>
      </c>
      <c r="K13" s="47">
        <f>K14+K23</f>
        <v>3146.491</v>
      </c>
      <c r="O13" s="49"/>
    </row>
    <row r="14" spans="1:17" ht="35.25" customHeight="1" x14ac:dyDescent="0.2">
      <c r="A14" s="13">
        <v>1</v>
      </c>
      <c r="B14" s="25" t="s">
        <v>109</v>
      </c>
      <c r="C14" s="27" t="s">
        <v>7</v>
      </c>
      <c r="D14" s="27" t="s">
        <v>9</v>
      </c>
      <c r="E14" s="21" t="s">
        <v>29</v>
      </c>
      <c r="F14" s="21" t="s">
        <v>44</v>
      </c>
      <c r="G14" s="27"/>
      <c r="H14" s="27"/>
      <c r="I14" s="26">
        <f>I15</f>
        <v>3965.9880000000003</v>
      </c>
      <c r="J14" s="15">
        <f>J15</f>
        <v>3143.444</v>
      </c>
      <c r="K14" s="15">
        <f>K15</f>
        <v>3121.491</v>
      </c>
      <c r="Q14" s="8"/>
    </row>
    <row r="15" spans="1:17" ht="35.25" customHeight="1" x14ac:dyDescent="0.2">
      <c r="A15" s="13">
        <v>2</v>
      </c>
      <c r="B15" s="25" t="s">
        <v>110</v>
      </c>
      <c r="C15" s="27" t="s">
        <v>7</v>
      </c>
      <c r="D15" s="27" t="s">
        <v>9</v>
      </c>
      <c r="E15" s="21" t="s">
        <v>29</v>
      </c>
      <c r="F15" s="21" t="s">
        <v>37</v>
      </c>
      <c r="G15" s="27"/>
      <c r="H15" s="27"/>
      <c r="I15" s="26">
        <f>I16+I18+I28+I23</f>
        <v>3965.9880000000003</v>
      </c>
      <c r="J15" s="15">
        <f>J16+J18+J28</f>
        <v>3143.444</v>
      </c>
      <c r="K15" s="15">
        <f>K16+K18+K28</f>
        <v>3121.491</v>
      </c>
      <c r="Q15" s="8"/>
    </row>
    <row r="16" spans="1:17" ht="36.75" customHeight="1" x14ac:dyDescent="0.2">
      <c r="A16" s="13">
        <v>3</v>
      </c>
      <c r="B16" s="25" t="s">
        <v>163</v>
      </c>
      <c r="C16" s="27" t="s">
        <v>7</v>
      </c>
      <c r="D16" s="27" t="s">
        <v>8</v>
      </c>
      <c r="E16" s="21"/>
      <c r="F16" s="21"/>
      <c r="G16" s="27"/>
      <c r="H16" s="27"/>
      <c r="I16" s="26">
        <f>I17</f>
        <v>551.4</v>
      </c>
      <c r="J16" s="15">
        <f>J17</f>
        <v>586</v>
      </c>
      <c r="K16" s="15">
        <f>K17</f>
        <v>586</v>
      </c>
      <c r="Q16" s="8"/>
    </row>
    <row r="17" spans="1:17" ht="28.5" customHeight="1" x14ac:dyDescent="0.2">
      <c r="A17" s="13">
        <v>4</v>
      </c>
      <c r="B17" s="24" t="s">
        <v>34</v>
      </c>
      <c r="C17" s="27" t="s">
        <v>7</v>
      </c>
      <c r="D17" s="27" t="s">
        <v>8</v>
      </c>
      <c r="E17" s="21" t="s">
        <v>29</v>
      </c>
      <c r="F17" s="21" t="s">
        <v>37</v>
      </c>
      <c r="G17" s="27" t="s">
        <v>42</v>
      </c>
      <c r="H17" s="27">
        <v>120</v>
      </c>
      <c r="I17" s="26">
        <v>551.4</v>
      </c>
      <c r="J17" s="15">
        <v>586</v>
      </c>
      <c r="K17" s="15">
        <v>586</v>
      </c>
      <c r="Q17" s="8"/>
    </row>
    <row r="18" spans="1:17" ht="43.5" customHeight="1" x14ac:dyDescent="0.2">
      <c r="A18" s="13">
        <v>5</v>
      </c>
      <c r="B18" s="25" t="s">
        <v>151</v>
      </c>
      <c r="C18" s="27" t="s">
        <v>7</v>
      </c>
      <c r="D18" s="27" t="s">
        <v>10</v>
      </c>
      <c r="E18" s="21"/>
      <c r="F18" s="21"/>
      <c r="G18" s="27"/>
      <c r="H18" s="27"/>
      <c r="I18" s="15">
        <f>I19+I20+I22+I21</f>
        <v>3056.3880000000004</v>
      </c>
      <c r="J18" s="15">
        <f>J19+J20+J22+J21</f>
        <v>2557.444</v>
      </c>
      <c r="K18" s="15">
        <f>K19+K20+K22+K21</f>
        <v>2535.491</v>
      </c>
      <c r="Q18" s="8"/>
    </row>
    <row r="19" spans="1:17" ht="30" customHeight="1" x14ac:dyDescent="0.2">
      <c r="A19" s="13">
        <v>6</v>
      </c>
      <c r="B19" s="16" t="s">
        <v>34</v>
      </c>
      <c r="C19" s="14" t="s">
        <v>7</v>
      </c>
      <c r="D19" s="14" t="s">
        <v>10</v>
      </c>
      <c r="E19" s="17" t="s">
        <v>29</v>
      </c>
      <c r="F19" s="17" t="s">
        <v>37</v>
      </c>
      <c r="G19" s="14" t="s">
        <v>42</v>
      </c>
      <c r="H19" s="14">
        <v>120</v>
      </c>
      <c r="I19" s="26">
        <v>1936.75</v>
      </c>
      <c r="J19" s="15">
        <v>2028.9</v>
      </c>
      <c r="K19" s="15">
        <v>2130.4</v>
      </c>
      <c r="Q19" s="8"/>
    </row>
    <row r="20" spans="1:17" ht="34.5" customHeight="1" x14ac:dyDescent="0.2">
      <c r="A20" s="13">
        <v>7</v>
      </c>
      <c r="B20" s="16" t="s">
        <v>36</v>
      </c>
      <c r="C20" s="14" t="s">
        <v>7</v>
      </c>
      <c r="D20" s="14" t="s">
        <v>10</v>
      </c>
      <c r="E20" s="17" t="s">
        <v>29</v>
      </c>
      <c r="F20" s="17" t="s">
        <v>37</v>
      </c>
      <c r="G20" s="14" t="s">
        <v>42</v>
      </c>
      <c r="H20" s="14">
        <v>240</v>
      </c>
      <c r="I20" s="26">
        <v>1095.2380000000001</v>
      </c>
      <c r="J20" s="15">
        <v>504.14400000000001</v>
      </c>
      <c r="K20" s="15">
        <v>380.69099999999997</v>
      </c>
      <c r="Q20" s="8"/>
    </row>
    <row r="21" spans="1:17" ht="34.5" customHeight="1" x14ac:dyDescent="0.2">
      <c r="A21" s="13">
        <v>8</v>
      </c>
      <c r="B21" s="16" t="s">
        <v>125</v>
      </c>
      <c r="C21" s="17" t="s">
        <v>16</v>
      </c>
      <c r="D21" s="17" t="s">
        <v>19</v>
      </c>
      <c r="E21" s="17" t="s">
        <v>29</v>
      </c>
      <c r="F21" s="17" t="s">
        <v>37</v>
      </c>
      <c r="G21" s="17" t="s">
        <v>126</v>
      </c>
      <c r="H21" s="17" t="s">
        <v>127</v>
      </c>
      <c r="I21" s="15">
        <v>22</v>
      </c>
      <c r="J21" s="15">
        <v>22</v>
      </c>
      <c r="K21" s="15">
        <v>22</v>
      </c>
      <c r="Q21" s="8"/>
    </row>
    <row r="22" spans="1:17" ht="24.75" customHeight="1" x14ac:dyDescent="0.2">
      <c r="A22" s="13">
        <v>9</v>
      </c>
      <c r="B22" s="24" t="s">
        <v>20</v>
      </c>
      <c r="C22" s="21" t="s">
        <v>16</v>
      </c>
      <c r="D22" s="21" t="s">
        <v>19</v>
      </c>
      <c r="E22" s="21" t="s">
        <v>29</v>
      </c>
      <c r="F22" s="21" t="s">
        <v>37</v>
      </c>
      <c r="G22" s="21" t="s">
        <v>45</v>
      </c>
      <c r="H22" s="21" t="s">
        <v>46</v>
      </c>
      <c r="I22" s="31" t="s">
        <v>105</v>
      </c>
      <c r="J22" s="31" t="s">
        <v>105</v>
      </c>
      <c r="K22" s="31" t="s">
        <v>105</v>
      </c>
      <c r="Q22" s="8"/>
    </row>
    <row r="23" spans="1:17" ht="16.5" customHeight="1" x14ac:dyDescent="0.2">
      <c r="A23" s="13">
        <v>10</v>
      </c>
      <c r="B23" s="25" t="s">
        <v>96</v>
      </c>
      <c r="C23" s="21" t="s">
        <v>16</v>
      </c>
      <c r="D23" s="21" t="s">
        <v>23</v>
      </c>
      <c r="E23" s="21"/>
      <c r="F23" s="21"/>
      <c r="G23" s="21"/>
      <c r="H23" s="21"/>
      <c r="I23" s="15">
        <f t="shared" ref="I23:K25" si="0">I24</f>
        <v>25</v>
      </c>
      <c r="J23" s="15">
        <f t="shared" si="0"/>
        <v>25</v>
      </c>
      <c r="K23" s="15">
        <f t="shared" si="0"/>
        <v>25</v>
      </c>
      <c r="Q23" s="8"/>
    </row>
    <row r="24" spans="1:17" ht="45" customHeight="1" x14ac:dyDescent="0.2">
      <c r="A24" s="13">
        <v>11</v>
      </c>
      <c r="B24" s="25" t="s">
        <v>111</v>
      </c>
      <c r="C24" s="21" t="s">
        <v>16</v>
      </c>
      <c r="D24" s="21" t="s">
        <v>23</v>
      </c>
      <c r="E24" s="21" t="s">
        <v>22</v>
      </c>
      <c r="F24" s="21" t="s">
        <v>44</v>
      </c>
      <c r="G24" s="21"/>
      <c r="H24" s="21"/>
      <c r="I24" s="15">
        <f t="shared" si="0"/>
        <v>25</v>
      </c>
      <c r="J24" s="15">
        <f t="shared" si="0"/>
        <v>25</v>
      </c>
      <c r="K24" s="15">
        <f t="shared" si="0"/>
        <v>25</v>
      </c>
      <c r="Q24" s="8"/>
    </row>
    <row r="25" spans="1:17" ht="33.75" customHeight="1" x14ac:dyDescent="0.2">
      <c r="A25" s="13">
        <v>12</v>
      </c>
      <c r="B25" s="25" t="s">
        <v>112</v>
      </c>
      <c r="C25" s="21" t="s">
        <v>16</v>
      </c>
      <c r="D25" s="21" t="s">
        <v>23</v>
      </c>
      <c r="E25" s="21" t="s">
        <v>22</v>
      </c>
      <c r="F25" s="21" t="s">
        <v>35</v>
      </c>
      <c r="G25" s="21"/>
      <c r="H25" s="21"/>
      <c r="I25" s="15">
        <f t="shared" si="0"/>
        <v>25</v>
      </c>
      <c r="J25" s="15">
        <f t="shared" si="0"/>
        <v>25</v>
      </c>
      <c r="K25" s="15">
        <f t="shared" si="0"/>
        <v>25</v>
      </c>
      <c r="Q25" s="8"/>
    </row>
    <row r="26" spans="1:17" ht="16.5" customHeight="1" x14ac:dyDescent="0.2">
      <c r="A26" s="13">
        <v>13</v>
      </c>
      <c r="B26" s="24" t="s">
        <v>149</v>
      </c>
      <c r="C26" s="21" t="s">
        <v>16</v>
      </c>
      <c r="D26" s="21" t="s">
        <v>23</v>
      </c>
      <c r="E26" s="21" t="s">
        <v>22</v>
      </c>
      <c r="F26" s="21" t="s">
        <v>35</v>
      </c>
      <c r="G26" s="21" t="s">
        <v>47</v>
      </c>
      <c r="H26" s="21" t="s">
        <v>145</v>
      </c>
      <c r="I26" s="15">
        <v>25</v>
      </c>
      <c r="J26" s="15">
        <v>25</v>
      </c>
      <c r="K26" s="15">
        <v>25</v>
      </c>
      <c r="Q26" s="8"/>
    </row>
    <row r="27" spans="1:17" ht="20.25" customHeight="1" x14ac:dyDescent="0.2">
      <c r="A27" s="13">
        <v>14</v>
      </c>
      <c r="B27" s="25" t="s">
        <v>17</v>
      </c>
      <c r="C27" s="21" t="s">
        <v>16</v>
      </c>
      <c r="D27" s="21" t="s">
        <v>39</v>
      </c>
      <c r="E27" s="21"/>
      <c r="F27" s="21"/>
      <c r="G27" s="21"/>
      <c r="H27" s="32"/>
      <c r="I27" s="26">
        <f t="shared" ref="I27:K28" si="1">I28</f>
        <v>333.2</v>
      </c>
      <c r="J27" s="26">
        <f t="shared" si="1"/>
        <v>0</v>
      </c>
      <c r="K27" s="26">
        <f t="shared" si="1"/>
        <v>0</v>
      </c>
      <c r="Q27" s="8"/>
    </row>
    <row r="28" spans="1:17" ht="24.75" customHeight="1" x14ac:dyDescent="0.2">
      <c r="A28" s="13">
        <v>15</v>
      </c>
      <c r="B28" s="25" t="s">
        <v>152</v>
      </c>
      <c r="C28" s="21" t="s">
        <v>16</v>
      </c>
      <c r="D28" s="21" t="s">
        <v>39</v>
      </c>
      <c r="E28" s="21" t="s">
        <v>29</v>
      </c>
      <c r="F28" s="21" t="s">
        <v>44</v>
      </c>
      <c r="G28" s="21"/>
      <c r="H28" s="32"/>
      <c r="I28" s="26">
        <f t="shared" si="1"/>
        <v>333.2</v>
      </c>
      <c r="J28" s="26">
        <f t="shared" si="1"/>
        <v>0</v>
      </c>
      <c r="K28" s="26">
        <f t="shared" si="1"/>
        <v>0</v>
      </c>
      <c r="Q28" s="8"/>
    </row>
    <row r="29" spans="1:17" ht="32.25" customHeight="1" x14ac:dyDescent="0.2">
      <c r="A29" s="13">
        <v>16</v>
      </c>
      <c r="B29" s="25" t="s">
        <v>153</v>
      </c>
      <c r="C29" s="27" t="s">
        <v>7</v>
      </c>
      <c r="D29" s="27">
        <v>13</v>
      </c>
      <c r="E29" s="21" t="s">
        <v>29</v>
      </c>
      <c r="F29" s="21" t="s">
        <v>35</v>
      </c>
      <c r="G29" s="27"/>
      <c r="H29" s="27"/>
      <c r="I29" s="15">
        <f>I30+I31</f>
        <v>333.2</v>
      </c>
      <c r="J29" s="15">
        <f>J30+J31</f>
        <v>0</v>
      </c>
      <c r="K29" s="15">
        <f>K30+K31</f>
        <v>0</v>
      </c>
      <c r="Q29" s="8"/>
    </row>
    <row r="30" spans="1:17" ht="27" customHeight="1" x14ac:dyDescent="0.2">
      <c r="A30" s="13">
        <v>17</v>
      </c>
      <c r="B30" s="33" t="s">
        <v>129</v>
      </c>
      <c r="C30" s="21" t="s">
        <v>16</v>
      </c>
      <c r="D30" s="21" t="s">
        <v>39</v>
      </c>
      <c r="E30" s="21" t="s">
        <v>29</v>
      </c>
      <c r="F30" s="21" t="s">
        <v>35</v>
      </c>
      <c r="G30" s="21" t="s">
        <v>80</v>
      </c>
      <c r="H30" s="27"/>
      <c r="I30" s="15">
        <v>333.2</v>
      </c>
      <c r="J30" s="15">
        <v>0</v>
      </c>
      <c r="K30" s="15">
        <v>0</v>
      </c>
      <c r="Q30" s="8"/>
    </row>
    <row r="31" spans="1:17" ht="16.5" customHeight="1" x14ac:dyDescent="0.2">
      <c r="A31" s="13">
        <v>18</v>
      </c>
      <c r="B31" s="24" t="s">
        <v>79</v>
      </c>
      <c r="C31" s="27" t="s">
        <v>7</v>
      </c>
      <c r="D31" s="27">
        <v>13</v>
      </c>
      <c r="E31" s="21" t="s">
        <v>29</v>
      </c>
      <c r="F31" s="21" t="s">
        <v>35</v>
      </c>
      <c r="G31" s="21" t="s">
        <v>81</v>
      </c>
      <c r="H31" s="27"/>
      <c r="I31" s="15">
        <v>0</v>
      </c>
      <c r="J31" s="15">
        <v>0</v>
      </c>
      <c r="K31" s="15">
        <v>0</v>
      </c>
      <c r="Q31" s="8"/>
    </row>
    <row r="32" spans="1:17" s="48" customFormat="1" ht="16.5" customHeight="1" x14ac:dyDescent="0.2">
      <c r="A32" s="50">
        <v>19</v>
      </c>
      <c r="B32" s="51" t="s">
        <v>12</v>
      </c>
      <c r="C32" s="52" t="s">
        <v>29</v>
      </c>
      <c r="D32" s="52" t="s">
        <v>25</v>
      </c>
      <c r="E32" s="52"/>
      <c r="F32" s="52"/>
      <c r="G32" s="52"/>
      <c r="H32" s="52"/>
      <c r="I32" s="53" t="s">
        <v>108</v>
      </c>
      <c r="J32" s="54">
        <v>63.32</v>
      </c>
      <c r="K32" s="54">
        <v>60.32</v>
      </c>
      <c r="O32" s="49"/>
      <c r="Q32" s="55"/>
    </row>
    <row r="33" spans="1:17" ht="16.5" customHeight="1" x14ac:dyDescent="0.2">
      <c r="A33" s="13">
        <v>20</v>
      </c>
      <c r="B33" s="34" t="s">
        <v>82</v>
      </c>
      <c r="C33" s="21" t="s">
        <v>29</v>
      </c>
      <c r="D33" s="21" t="s">
        <v>22</v>
      </c>
      <c r="E33" s="21"/>
      <c r="F33" s="21"/>
      <c r="G33" s="21"/>
      <c r="H33" s="21"/>
      <c r="I33" s="26">
        <f>I34</f>
        <v>63.09</v>
      </c>
      <c r="J33" s="26">
        <f>J34</f>
        <v>63.32</v>
      </c>
      <c r="K33" s="26">
        <f>K34</f>
        <v>60.32</v>
      </c>
      <c r="Q33" s="8"/>
    </row>
    <row r="34" spans="1:17" ht="23.25" customHeight="1" x14ac:dyDescent="0.2">
      <c r="A34" s="13">
        <v>21</v>
      </c>
      <c r="B34" s="25" t="s">
        <v>152</v>
      </c>
      <c r="C34" s="21" t="s">
        <v>29</v>
      </c>
      <c r="D34" s="21" t="s">
        <v>22</v>
      </c>
      <c r="E34" s="21" t="s">
        <v>29</v>
      </c>
      <c r="F34" s="21" t="s">
        <v>44</v>
      </c>
      <c r="G34" s="21"/>
      <c r="H34" s="21"/>
      <c r="I34" s="26">
        <f t="shared" ref="I34:K36" si="2">I35</f>
        <v>63.09</v>
      </c>
      <c r="J34" s="26">
        <f t="shared" si="2"/>
        <v>63.32</v>
      </c>
      <c r="K34" s="26">
        <f t="shared" si="2"/>
        <v>60.32</v>
      </c>
      <c r="Q34" s="8"/>
    </row>
    <row r="35" spans="1:17" ht="35.25" customHeight="1" x14ac:dyDescent="0.2">
      <c r="A35" s="13">
        <v>22</v>
      </c>
      <c r="B35" s="25" t="s">
        <v>154</v>
      </c>
      <c r="C35" s="21" t="s">
        <v>29</v>
      </c>
      <c r="D35" s="21" t="s">
        <v>22</v>
      </c>
      <c r="E35" s="21" t="s">
        <v>29</v>
      </c>
      <c r="F35" s="21" t="s">
        <v>37</v>
      </c>
      <c r="G35" s="21"/>
      <c r="H35" s="21"/>
      <c r="I35" s="26">
        <f t="shared" si="2"/>
        <v>63.09</v>
      </c>
      <c r="J35" s="26">
        <f t="shared" si="2"/>
        <v>63.32</v>
      </c>
      <c r="K35" s="26">
        <f t="shared" si="2"/>
        <v>60.32</v>
      </c>
      <c r="Q35" s="8"/>
    </row>
    <row r="36" spans="1:17" ht="33.75" customHeight="1" x14ac:dyDescent="0.2">
      <c r="A36" s="13">
        <v>23</v>
      </c>
      <c r="B36" s="24" t="s">
        <v>13</v>
      </c>
      <c r="C36" s="21" t="s">
        <v>29</v>
      </c>
      <c r="D36" s="21" t="s">
        <v>22</v>
      </c>
      <c r="E36" s="21" t="s">
        <v>29</v>
      </c>
      <c r="F36" s="21" t="s">
        <v>37</v>
      </c>
      <c r="G36" s="21" t="s">
        <v>48</v>
      </c>
      <c r="H36" s="32"/>
      <c r="I36" s="26">
        <f>I37</f>
        <v>63.09</v>
      </c>
      <c r="J36" s="26">
        <f t="shared" si="2"/>
        <v>63.32</v>
      </c>
      <c r="K36" s="26">
        <f t="shared" si="2"/>
        <v>60.32</v>
      </c>
      <c r="Q36" s="8"/>
    </row>
    <row r="37" spans="1:17" ht="33.75" customHeight="1" x14ac:dyDescent="0.2">
      <c r="A37" s="13">
        <v>24</v>
      </c>
      <c r="B37" s="24" t="s">
        <v>34</v>
      </c>
      <c r="C37" s="21" t="s">
        <v>29</v>
      </c>
      <c r="D37" s="21" t="s">
        <v>22</v>
      </c>
      <c r="E37" s="21" t="s">
        <v>29</v>
      </c>
      <c r="F37" s="21" t="s">
        <v>37</v>
      </c>
      <c r="G37" s="21" t="s">
        <v>48</v>
      </c>
      <c r="H37" s="32" t="s">
        <v>49</v>
      </c>
      <c r="I37" s="26">
        <v>63.09</v>
      </c>
      <c r="J37" s="26">
        <v>63.32</v>
      </c>
      <c r="K37" s="26">
        <v>60.32</v>
      </c>
      <c r="Q37" s="8"/>
    </row>
    <row r="38" spans="1:17" s="48" customFormat="1" ht="23.25" customHeight="1" x14ac:dyDescent="0.2">
      <c r="A38" s="50">
        <v>25</v>
      </c>
      <c r="B38" s="56" t="s">
        <v>50</v>
      </c>
      <c r="C38" s="52" t="s">
        <v>22</v>
      </c>
      <c r="D38" s="52" t="s">
        <v>25</v>
      </c>
      <c r="E38" s="52"/>
      <c r="F38" s="52"/>
      <c r="G38" s="52"/>
      <c r="H38" s="57"/>
      <c r="I38" s="58">
        <f>I39</f>
        <v>55</v>
      </c>
      <c r="J38" s="58">
        <f>J39</f>
        <v>7.5</v>
      </c>
      <c r="K38" s="58">
        <f>K39</f>
        <v>7.5</v>
      </c>
      <c r="O38" s="49"/>
      <c r="Q38" s="55"/>
    </row>
    <row r="39" spans="1:17" ht="19.5" customHeight="1" x14ac:dyDescent="0.2">
      <c r="A39" s="13">
        <v>26</v>
      </c>
      <c r="B39" s="25" t="s">
        <v>51</v>
      </c>
      <c r="C39" s="21" t="s">
        <v>22</v>
      </c>
      <c r="D39" s="21" t="s">
        <v>26</v>
      </c>
      <c r="E39" s="21"/>
      <c r="F39" s="21"/>
      <c r="G39" s="21"/>
      <c r="H39" s="32"/>
      <c r="I39" s="26">
        <f t="shared" ref="I39:K40" si="3">I40</f>
        <v>55</v>
      </c>
      <c r="J39" s="26">
        <f t="shared" si="3"/>
        <v>7.5</v>
      </c>
      <c r="K39" s="26">
        <f t="shared" si="3"/>
        <v>7.5</v>
      </c>
      <c r="Q39" s="8"/>
    </row>
    <row r="40" spans="1:17" ht="45" customHeight="1" x14ac:dyDescent="0.2">
      <c r="A40" s="13">
        <v>27</v>
      </c>
      <c r="B40" s="25" t="s">
        <v>111</v>
      </c>
      <c r="C40" s="21" t="s">
        <v>22</v>
      </c>
      <c r="D40" s="21" t="s">
        <v>26</v>
      </c>
      <c r="E40" s="21" t="s">
        <v>22</v>
      </c>
      <c r="F40" s="21" t="s">
        <v>44</v>
      </c>
      <c r="G40" s="21"/>
      <c r="H40" s="32"/>
      <c r="I40" s="26">
        <f>I41</f>
        <v>55</v>
      </c>
      <c r="J40" s="26">
        <f t="shared" si="3"/>
        <v>7.5</v>
      </c>
      <c r="K40" s="26">
        <f t="shared" si="3"/>
        <v>7.5</v>
      </c>
      <c r="Q40" s="8"/>
    </row>
    <row r="41" spans="1:17" ht="34.5" customHeight="1" x14ac:dyDescent="0.2">
      <c r="A41" s="13">
        <v>28</v>
      </c>
      <c r="B41" s="25" t="s">
        <v>155</v>
      </c>
      <c r="C41" s="21" t="s">
        <v>22</v>
      </c>
      <c r="D41" s="21" t="s">
        <v>26</v>
      </c>
      <c r="E41" s="21" t="s">
        <v>22</v>
      </c>
      <c r="F41" s="21" t="s">
        <v>37</v>
      </c>
      <c r="G41" s="21"/>
      <c r="H41" s="21"/>
      <c r="I41" s="26">
        <f>I42</f>
        <v>55</v>
      </c>
      <c r="J41" s="26">
        <f>J42</f>
        <v>7.5</v>
      </c>
      <c r="K41" s="26">
        <f>K42</f>
        <v>7.5</v>
      </c>
      <c r="Q41" s="8"/>
    </row>
    <row r="42" spans="1:17" ht="26.25" customHeight="1" x14ac:dyDescent="0.2">
      <c r="A42" s="13">
        <v>29</v>
      </c>
      <c r="B42" s="24" t="s">
        <v>27</v>
      </c>
      <c r="C42" s="21" t="s">
        <v>22</v>
      </c>
      <c r="D42" s="21" t="s">
        <v>26</v>
      </c>
      <c r="E42" s="21" t="s">
        <v>22</v>
      </c>
      <c r="F42" s="21" t="s">
        <v>37</v>
      </c>
      <c r="G42" s="21" t="s">
        <v>66</v>
      </c>
      <c r="H42" s="21" t="s">
        <v>46</v>
      </c>
      <c r="I42" s="26">
        <v>55</v>
      </c>
      <c r="J42" s="26">
        <v>7.5</v>
      </c>
      <c r="K42" s="26">
        <v>7.5</v>
      </c>
      <c r="Q42" s="8"/>
    </row>
    <row r="43" spans="1:17" s="48" customFormat="1" ht="18.75" customHeight="1" x14ac:dyDescent="0.2">
      <c r="A43" s="50">
        <v>30</v>
      </c>
      <c r="B43" s="59" t="s">
        <v>55</v>
      </c>
      <c r="C43" s="52" t="s">
        <v>19</v>
      </c>
      <c r="D43" s="52" t="s">
        <v>25</v>
      </c>
      <c r="E43" s="52"/>
      <c r="F43" s="52"/>
      <c r="G43" s="52"/>
      <c r="H43" s="52"/>
      <c r="I43" s="54">
        <f>I44+I49+I58</f>
        <v>880</v>
      </c>
      <c r="J43" s="54">
        <f>J44+J49+J58</f>
        <v>370</v>
      </c>
      <c r="K43" s="54">
        <f>K44+K49+K58</f>
        <v>370</v>
      </c>
      <c r="O43" s="49"/>
      <c r="Q43" s="55"/>
    </row>
    <row r="44" spans="1:17" ht="18.75" customHeight="1" x14ac:dyDescent="0.2">
      <c r="A44" s="13">
        <v>31</v>
      </c>
      <c r="B44" s="20" t="s">
        <v>93</v>
      </c>
      <c r="C44" s="21" t="s">
        <v>19</v>
      </c>
      <c r="D44" s="21" t="s">
        <v>16</v>
      </c>
      <c r="E44" s="21"/>
      <c r="F44" s="21"/>
      <c r="G44" s="21"/>
      <c r="H44" s="21"/>
      <c r="I44" s="15">
        <f t="shared" ref="I44:K44" si="4">I46</f>
        <v>66</v>
      </c>
      <c r="J44" s="15">
        <f t="shared" si="4"/>
        <v>10</v>
      </c>
      <c r="K44" s="15">
        <f t="shared" si="4"/>
        <v>10</v>
      </c>
      <c r="Q44" s="8"/>
    </row>
    <row r="45" spans="1:17" ht="26.25" customHeight="1" x14ac:dyDescent="0.2">
      <c r="A45" s="13">
        <v>32</v>
      </c>
      <c r="B45" s="25" t="s">
        <v>152</v>
      </c>
      <c r="C45" s="21" t="s">
        <v>19</v>
      </c>
      <c r="D45" s="21" t="s">
        <v>16</v>
      </c>
      <c r="E45" s="21" t="s">
        <v>29</v>
      </c>
      <c r="F45" s="21" t="s">
        <v>44</v>
      </c>
      <c r="G45" s="21"/>
      <c r="H45" s="21"/>
      <c r="I45" s="15">
        <f>I46</f>
        <v>66</v>
      </c>
      <c r="J45" s="15">
        <f t="shared" ref="J45:K46" si="5">J46+J47</f>
        <v>20</v>
      </c>
      <c r="K45" s="15">
        <f t="shared" si="5"/>
        <v>20</v>
      </c>
      <c r="Q45" s="8"/>
    </row>
    <row r="46" spans="1:17" ht="26.25" customHeight="1" x14ac:dyDescent="0.2">
      <c r="A46" s="13">
        <v>33</v>
      </c>
      <c r="B46" s="25" t="s">
        <v>156</v>
      </c>
      <c r="C46" s="21" t="s">
        <v>19</v>
      </c>
      <c r="D46" s="21" t="s">
        <v>16</v>
      </c>
      <c r="E46" s="21" t="s">
        <v>29</v>
      </c>
      <c r="F46" s="21" t="s">
        <v>44</v>
      </c>
      <c r="G46" s="21"/>
      <c r="H46" s="21"/>
      <c r="I46" s="15">
        <f>I47+I48</f>
        <v>66</v>
      </c>
      <c r="J46" s="15">
        <f t="shared" si="5"/>
        <v>10</v>
      </c>
      <c r="K46" s="15">
        <f t="shared" si="5"/>
        <v>10</v>
      </c>
      <c r="Q46" s="8"/>
    </row>
    <row r="47" spans="1:17" ht="37.5" customHeight="1" x14ac:dyDescent="0.2">
      <c r="A47" s="13">
        <v>34</v>
      </c>
      <c r="B47" s="23" t="s">
        <v>138</v>
      </c>
      <c r="C47" s="21" t="s">
        <v>19</v>
      </c>
      <c r="D47" s="21" t="s">
        <v>16</v>
      </c>
      <c r="E47" s="21" t="s">
        <v>29</v>
      </c>
      <c r="F47" s="21" t="s">
        <v>56</v>
      </c>
      <c r="G47" s="21" t="s">
        <v>139</v>
      </c>
      <c r="H47" s="21" t="s">
        <v>49</v>
      </c>
      <c r="I47" s="15">
        <v>26</v>
      </c>
      <c r="J47" s="15">
        <v>10</v>
      </c>
      <c r="K47" s="15">
        <v>10</v>
      </c>
      <c r="Q47" s="8"/>
    </row>
    <row r="48" spans="1:17" ht="18" customHeight="1" x14ac:dyDescent="0.2">
      <c r="A48" s="13">
        <v>35</v>
      </c>
      <c r="B48" s="23" t="s">
        <v>140</v>
      </c>
      <c r="C48" s="21" t="s">
        <v>19</v>
      </c>
      <c r="D48" s="21" t="s">
        <v>16</v>
      </c>
      <c r="E48" s="21" t="s">
        <v>29</v>
      </c>
      <c r="F48" s="21" t="s">
        <v>56</v>
      </c>
      <c r="G48" s="21" t="s">
        <v>94</v>
      </c>
      <c r="H48" s="21" t="s">
        <v>49</v>
      </c>
      <c r="I48" s="15">
        <v>40</v>
      </c>
      <c r="J48" s="15"/>
      <c r="K48" s="15"/>
      <c r="Q48" s="8"/>
    </row>
    <row r="49" spans="1:17" ht="22.5" customHeight="1" x14ac:dyDescent="0.2">
      <c r="A49" s="13">
        <v>36</v>
      </c>
      <c r="B49" s="20" t="s">
        <v>157</v>
      </c>
      <c r="C49" s="21" t="s">
        <v>19</v>
      </c>
      <c r="D49" s="21" t="s">
        <v>28</v>
      </c>
      <c r="E49" s="21"/>
      <c r="F49" s="21"/>
      <c r="G49" s="21"/>
      <c r="H49" s="21"/>
      <c r="I49" s="15">
        <f>I50</f>
        <v>714</v>
      </c>
      <c r="J49" s="15">
        <f t="shared" ref="I49:K50" si="6">J50</f>
        <v>250</v>
      </c>
      <c r="K49" s="15">
        <f t="shared" si="6"/>
        <v>250</v>
      </c>
      <c r="Q49" s="8"/>
    </row>
    <row r="50" spans="1:17" ht="39.75" customHeight="1" x14ac:dyDescent="0.2">
      <c r="A50" s="13">
        <v>37</v>
      </c>
      <c r="B50" s="34" t="s">
        <v>113</v>
      </c>
      <c r="C50" s="21" t="s">
        <v>19</v>
      </c>
      <c r="D50" s="21" t="s">
        <v>28</v>
      </c>
      <c r="E50" s="21" t="s">
        <v>16</v>
      </c>
      <c r="F50" s="21" t="s">
        <v>44</v>
      </c>
      <c r="G50" s="21"/>
      <c r="H50" s="21"/>
      <c r="I50" s="15">
        <f t="shared" si="6"/>
        <v>714</v>
      </c>
      <c r="J50" s="15">
        <f t="shared" si="6"/>
        <v>250</v>
      </c>
      <c r="K50" s="15">
        <f t="shared" si="6"/>
        <v>250</v>
      </c>
      <c r="Q50" s="8"/>
    </row>
    <row r="51" spans="1:17" ht="36.75" customHeight="1" x14ac:dyDescent="0.2">
      <c r="A51" s="13">
        <v>38</v>
      </c>
      <c r="B51" s="25" t="s">
        <v>158</v>
      </c>
      <c r="C51" s="21" t="s">
        <v>19</v>
      </c>
      <c r="D51" s="21" t="s">
        <v>28</v>
      </c>
      <c r="E51" s="21" t="s">
        <v>16</v>
      </c>
      <c r="F51" s="21" t="s">
        <v>37</v>
      </c>
      <c r="G51" s="21"/>
      <c r="H51" s="21"/>
      <c r="I51" s="15">
        <f>I52+I53+I54+I55+I56</f>
        <v>714</v>
      </c>
      <c r="J51" s="15">
        <f>J55+J56+J57</f>
        <v>250</v>
      </c>
      <c r="K51" s="15">
        <f>K55+K56+K57</f>
        <v>250</v>
      </c>
      <c r="Q51" s="8"/>
    </row>
    <row r="52" spans="1:17" ht="45.75" customHeight="1" x14ac:dyDescent="0.2">
      <c r="A52" s="13">
        <v>39</v>
      </c>
      <c r="B52" s="24" t="s">
        <v>130</v>
      </c>
      <c r="C52" s="21" t="s">
        <v>19</v>
      </c>
      <c r="D52" s="21" t="s">
        <v>28</v>
      </c>
      <c r="E52" s="21" t="s">
        <v>16</v>
      </c>
      <c r="F52" s="21" t="s">
        <v>37</v>
      </c>
      <c r="G52" s="21" t="s">
        <v>131</v>
      </c>
      <c r="H52" s="21" t="s">
        <v>46</v>
      </c>
      <c r="I52" s="15">
        <v>200</v>
      </c>
      <c r="J52" s="15"/>
      <c r="K52" s="15"/>
      <c r="Q52" s="8"/>
    </row>
    <row r="53" spans="1:17" ht="45.75" customHeight="1" x14ac:dyDescent="0.2">
      <c r="A53" s="13">
        <v>40</v>
      </c>
      <c r="B53" s="24" t="s">
        <v>137</v>
      </c>
      <c r="C53" s="21" t="s">
        <v>19</v>
      </c>
      <c r="D53" s="21" t="s">
        <v>28</v>
      </c>
      <c r="E53" s="21" t="s">
        <v>16</v>
      </c>
      <c r="F53" s="21" t="s">
        <v>37</v>
      </c>
      <c r="G53" s="21" t="s">
        <v>136</v>
      </c>
      <c r="H53" s="21" t="s">
        <v>46</v>
      </c>
      <c r="I53" s="15">
        <v>400</v>
      </c>
      <c r="J53" s="15"/>
      <c r="K53" s="15"/>
      <c r="Q53" s="8"/>
    </row>
    <row r="54" spans="1:17" ht="58.5" customHeight="1" x14ac:dyDescent="0.2">
      <c r="A54" s="13">
        <v>41</v>
      </c>
      <c r="B54" s="24" t="s">
        <v>147</v>
      </c>
      <c r="C54" s="21" t="s">
        <v>19</v>
      </c>
      <c r="D54" s="21" t="s">
        <v>28</v>
      </c>
      <c r="E54" s="21" t="s">
        <v>16</v>
      </c>
      <c r="F54" s="21" t="s">
        <v>37</v>
      </c>
      <c r="G54" s="21" t="s">
        <v>146</v>
      </c>
      <c r="H54" s="21" t="s">
        <v>46</v>
      </c>
      <c r="I54" s="15">
        <v>12</v>
      </c>
      <c r="J54" s="15"/>
      <c r="K54" s="15"/>
      <c r="Q54" s="8"/>
    </row>
    <row r="55" spans="1:17" ht="36.75" customHeight="1" x14ac:dyDescent="0.2">
      <c r="A55" s="13">
        <v>42</v>
      </c>
      <c r="B55" s="24" t="s">
        <v>40</v>
      </c>
      <c r="C55" s="21" t="s">
        <v>19</v>
      </c>
      <c r="D55" s="21" t="s">
        <v>28</v>
      </c>
      <c r="E55" s="21" t="s">
        <v>16</v>
      </c>
      <c r="F55" s="21" t="s">
        <v>37</v>
      </c>
      <c r="G55" s="21" t="s">
        <v>65</v>
      </c>
      <c r="H55" s="21" t="s">
        <v>46</v>
      </c>
      <c r="I55" s="15">
        <v>36.9</v>
      </c>
      <c r="J55" s="15">
        <v>50</v>
      </c>
      <c r="K55" s="15">
        <v>50</v>
      </c>
      <c r="Q55" s="8"/>
    </row>
    <row r="56" spans="1:17" ht="21" customHeight="1" x14ac:dyDescent="0.2">
      <c r="A56" s="13">
        <v>43</v>
      </c>
      <c r="B56" s="24" t="s">
        <v>75</v>
      </c>
      <c r="C56" s="21" t="s">
        <v>19</v>
      </c>
      <c r="D56" s="21" t="s">
        <v>28</v>
      </c>
      <c r="E56" s="21" t="s">
        <v>16</v>
      </c>
      <c r="F56" s="21" t="s">
        <v>37</v>
      </c>
      <c r="G56" s="21" t="s">
        <v>76</v>
      </c>
      <c r="H56" s="21" t="s">
        <v>46</v>
      </c>
      <c r="I56" s="15">
        <v>65.099999999999994</v>
      </c>
      <c r="J56" s="15">
        <v>100</v>
      </c>
      <c r="K56" s="15">
        <v>100</v>
      </c>
      <c r="Q56" s="8"/>
    </row>
    <row r="57" spans="1:17" ht="18.75" customHeight="1" x14ac:dyDescent="0.2">
      <c r="A57" s="13">
        <v>44</v>
      </c>
      <c r="B57" s="24" t="s">
        <v>78</v>
      </c>
      <c r="C57" s="21" t="s">
        <v>19</v>
      </c>
      <c r="D57" s="21" t="s">
        <v>28</v>
      </c>
      <c r="E57" s="21" t="s">
        <v>16</v>
      </c>
      <c r="F57" s="21" t="s">
        <v>37</v>
      </c>
      <c r="G57" s="21" t="s">
        <v>90</v>
      </c>
      <c r="H57" s="21" t="s">
        <v>46</v>
      </c>
      <c r="I57" s="15">
        <v>0</v>
      </c>
      <c r="J57" s="15">
        <v>100</v>
      </c>
      <c r="K57" s="15">
        <v>100</v>
      </c>
      <c r="Q57" s="8"/>
    </row>
    <row r="58" spans="1:17" ht="18" customHeight="1" x14ac:dyDescent="0.2">
      <c r="A58" s="13">
        <v>45</v>
      </c>
      <c r="B58" s="25" t="s">
        <v>70</v>
      </c>
      <c r="C58" s="21" t="s">
        <v>19</v>
      </c>
      <c r="D58" s="21" t="s">
        <v>71</v>
      </c>
      <c r="E58" s="21"/>
      <c r="F58" s="21"/>
      <c r="G58" s="21"/>
      <c r="H58" s="21"/>
      <c r="I58" s="15">
        <f>I59+I60+I61</f>
        <v>100</v>
      </c>
      <c r="J58" s="15">
        <f>J59</f>
        <v>110</v>
      </c>
      <c r="K58" s="15">
        <f>K59</f>
        <v>110</v>
      </c>
      <c r="Q58" s="8"/>
    </row>
    <row r="59" spans="1:17" ht="42" customHeight="1" x14ac:dyDescent="0.2">
      <c r="A59" s="13">
        <v>46</v>
      </c>
      <c r="B59" s="34" t="s">
        <v>113</v>
      </c>
      <c r="C59" s="21" t="s">
        <v>19</v>
      </c>
      <c r="D59" s="21" t="s">
        <v>71</v>
      </c>
      <c r="E59" s="21" t="s">
        <v>16</v>
      </c>
      <c r="F59" s="21" t="s">
        <v>44</v>
      </c>
      <c r="G59" s="21"/>
      <c r="H59" s="21"/>
      <c r="I59" s="15">
        <f>I60</f>
        <v>0</v>
      </c>
      <c r="J59" s="15">
        <f>J60</f>
        <v>110</v>
      </c>
      <c r="K59" s="15">
        <f>K60</f>
        <v>110</v>
      </c>
      <c r="Q59" s="8"/>
    </row>
    <row r="60" spans="1:17" ht="47.25" customHeight="1" x14ac:dyDescent="0.2">
      <c r="A60" s="13">
        <v>47</v>
      </c>
      <c r="B60" s="20" t="s">
        <v>115</v>
      </c>
      <c r="C60" s="21" t="s">
        <v>19</v>
      </c>
      <c r="D60" s="21" t="s">
        <v>71</v>
      </c>
      <c r="E60" s="21" t="s">
        <v>16</v>
      </c>
      <c r="F60" s="21" t="s">
        <v>35</v>
      </c>
      <c r="G60" s="21"/>
      <c r="H60" s="21"/>
      <c r="I60" s="15">
        <f>I62</f>
        <v>0</v>
      </c>
      <c r="J60" s="15">
        <f>J61+J62</f>
        <v>110</v>
      </c>
      <c r="K60" s="15">
        <f>K61+K62</f>
        <v>110</v>
      </c>
      <c r="Q60" s="8"/>
    </row>
    <row r="61" spans="1:17" ht="15" customHeight="1" x14ac:dyDescent="0.2">
      <c r="A61" s="13">
        <v>48</v>
      </c>
      <c r="B61" s="23" t="s">
        <v>106</v>
      </c>
      <c r="C61" s="21" t="s">
        <v>19</v>
      </c>
      <c r="D61" s="21" t="s">
        <v>71</v>
      </c>
      <c r="E61" s="21" t="s">
        <v>16</v>
      </c>
      <c r="F61" s="21" t="s">
        <v>35</v>
      </c>
      <c r="G61" s="21" t="s">
        <v>107</v>
      </c>
      <c r="H61" s="21" t="s">
        <v>46</v>
      </c>
      <c r="I61" s="15">
        <v>100</v>
      </c>
      <c r="J61" s="15">
        <v>100</v>
      </c>
      <c r="K61" s="15">
        <v>100</v>
      </c>
      <c r="Q61" s="8"/>
    </row>
    <row r="62" spans="1:17" ht="33.75" customHeight="1" x14ac:dyDescent="0.2">
      <c r="A62" s="13">
        <v>49</v>
      </c>
      <c r="B62" s="24" t="s">
        <v>74</v>
      </c>
      <c r="C62" s="21" t="s">
        <v>19</v>
      </c>
      <c r="D62" s="21" t="s">
        <v>71</v>
      </c>
      <c r="E62" s="21" t="s">
        <v>16</v>
      </c>
      <c r="F62" s="21" t="s">
        <v>35</v>
      </c>
      <c r="G62" s="21" t="s">
        <v>73</v>
      </c>
      <c r="H62" s="21" t="s">
        <v>46</v>
      </c>
      <c r="I62" s="15">
        <v>0</v>
      </c>
      <c r="J62" s="15">
        <v>10</v>
      </c>
      <c r="K62" s="15">
        <v>10</v>
      </c>
      <c r="Q62" s="8"/>
    </row>
    <row r="63" spans="1:17" s="48" customFormat="1" ht="22.5" customHeight="1" x14ac:dyDescent="0.2">
      <c r="A63" s="50">
        <v>50</v>
      </c>
      <c r="B63" s="56" t="s">
        <v>52</v>
      </c>
      <c r="C63" s="52" t="s">
        <v>18</v>
      </c>
      <c r="D63" s="52" t="s">
        <v>25</v>
      </c>
      <c r="E63" s="52"/>
      <c r="F63" s="52"/>
      <c r="G63" s="52"/>
      <c r="H63" s="52"/>
      <c r="I63" s="58">
        <f>I64+I68+I78</f>
        <v>3258.8770000000004</v>
      </c>
      <c r="J63" s="58">
        <f>J64+J68+J78</f>
        <v>408</v>
      </c>
      <c r="K63" s="58">
        <f>K64+K68+K78</f>
        <v>308</v>
      </c>
      <c r="O63" s="49"/>
      <c r="Q63" s="55"/>
    </row>
    <row r="64" spans="1:17" ht="20.25" customHeight="1" x14ac:dyDescent="0.2">
      <c r="A64" s="13">
        <v>51</v>
      </c>
      <c r="B64" s="25" t="s">
        <v>53</v>
      </c>
      <c r="C64" s="21" t="s">
        <v>18</v>
      </c>
      <c r="D64" s="21" t="s">
        <v>16</v>
      </c>
      <c r="E64" s="21"/>
      <c r="F64" s="21"/>
      <c r="G64" s="21"/>
      <c r="H64" s="21"/>
      <c r="I64" s="26">
        <f t="shared" ref="I64:K66" si="7">I65</f>
        <v>0</v>
      </c>
      <c r="J64" s="26">
        <f t="shared" si="7"/>
        <v>100</v>
      </c>
      <c r="K64" s="26">
        <f t="shared" si="7"/>
        <v>100</v>
      </c>
      <c r="Q64" s="8"/>
    </row>
    <row r="65" spans="1:17" ht="39" customHeight="1" x14ac:dyDescent="0.2">
      <c r="A65" s="13">
        <v>52</v>
      </c>
      <c r="B65" s="34" t="s">
        <v>159</v>
      </c>
      <c r="C65" s="21" t="s">
        <v>18</v>
      </c>
      <c r="D65" s="21" t="s">
        <v>16</v>
      </c>
      <c r="E65" s="21" t="s">
        <v>16</v>
      </c>
      <c r="F65" s="21" t="s">
        <v>44</v>
      </c>
      <c r="G65" s="21"/>
      <c r="H65" s="21"/>
      <c r="I65" s="26">
        <f t="shared" si="7"/>
        <v>0</v>
      </c>
      <c r="J65" s="26">
        <f t="shared" si="7"/>
        <v>100</v>
      </c>
      <c r="K65" s="26">
        <f t="shared" si="7"/>
        <v>100</v>
      </c>
      <c r="Q65" s="8"/>
    </row>
    <row r="66" spans="1:17" ht="48.75" customHeight="1" x14ac:dyDescent="0.2">
      <c r="A66" s="13">
        <v>53</v>
      </c>
      <c r="B66" s="20" t="s">
        <v>115</v>
      </c>
      <c r="C66" s="21" t="s">
        <v>18</v>
      </c>
      <c r="D66" s="21" t="s">
        <v>16</v>
      </c>
      <c r="E66" s="21" t="s">
        <v>16</v>
      </c>
      <c r="F66" s="21" t="s">
        <v>35</v>
      </c>
      <c r="G66" s="21"/>
      <c r="H66" s="21"/>
      <c r="I66" s="26">
        <f t="shared" si="7"/>
        <v>0</v>
      </c>
      <c r="J66" s="26">
        <f t="shared" si="7"/>
        <v>100</v>
      </c>
      <c r="K66" s="26">
        <f t="shared" si="7"/>
        <v>100</v>
      </c>
      <c r="Q66" s="8"/>
    </row>
    <row r="67" spans="1:17" ht="18" customHeight="1" x14ac:dyDescent="0.2">
      <c r="A67" s="13">
        <v>54</v>
      </c>
      <c r="B67" s="23" t="s">
        <v>67</v>
      </c>
      <c r="C67" s="21" t="s">
        <v>18</v>
      </c>
      <c r="D67" s="21" t="s">
        <v>16</v>
      </c>
      <c r="E67" s="21" t="s">
        <v>16</v>
      </c>
      <c r="F67" s="21" t="s">
        <v>35</v>
      </c>
      <c r="G67" s="21" t="s">
        <v>97</v>
      </c>
      <c r="H67" s="21" t="s">
        <v>46</v>
      </c>
      <c r="I67" s="15">
        <v>0</v>
      </c>
      <c r="J67" s="15">
        <v>100</v>
      </c>
      <c r="K67" s="15">
        <v>100</v>
      </c>
      <c r="Q67" s="8"/>
    </row>
    <row r="68" spans="1:17" ht="19.5" customHeight="1" x14ac:dyDescent="0.2">
      <c r="A68" s="13">
        <v>55</v>
      </c>
      <c r="B68" s="20" t="s">
        <v>54</v>
      </c>
      <c r="C68" s="17" t="s">
        <v>18</v>
      </c>
      <c r="D68" s="17" t="s">
        <v>29</v>
      </c>
      <c r="E68" s="21"/>
      <c r="F68" s="21"/>
      <c r="G68" s="17"/>
      <c r="H68" s="17"/>
      <c r="I68" s="15">
        <f>I72+I73+I77+I71</f>
        <v>2719.3770000000004</v>
      </c>
      <c r="J68" s="15">
        <f>J69+J74</f>
        <v>158</v>
      </c>
      <c r="K68" s="15">
        <f>K69+K74</f>
        <v>58</v>
      </c>
      <c r="Q68" s="8"/>
    </row>
    <row r="69" spans="1:17" ht="39.75" customHeight="1" x14ac:dyDescent="0.2">
      <c r="A69" s="13">
        <v>56</v>
      </c>
      <c r="B69" s="34" t="s">
        <v>113</v>
      </c>
      <c r="C69" s="21" t="s">
        <v>18</v>
      </c>
      <c r="D69" s="21" t="s">
        <v>29</v>
      </c>
      <c r="E69" s="21" t="s">
        <v>16</v>
      </c>
      <c r="F69" s="21" t="s">
        <v>44</v>
      </c>
      <c r="G69" s="21"/>
      <c r="H69" s="21"/>
      <c r="I69" s="15">
        <f t="shared" ref="I69:K69" si="8">I70</f>
        <v>0</v>
      </c>
      <c r="J69" s="15">
        <f t="shared" si="8"/>
        <v>8</v>
      </c>
      <c r="K69" s="15">
        <f t="shared" si="8"/>
        <v>8</v>
      </c>
      <c r="Q69" s="8"/>
    </row>
    <row r="70" spans="1:17" ht="42.75" customHeight="1" x14ac:dyDescent="0.2">
      <c r="A70" s="13">
        <v>57</v>
      </c>
      <c r="B70" s="20" t="s">
        <v>115</v>
      </c>
      <c r="C70" s="21" t="s">
        <v>18</v>
      </c>
      <c r="D70" s="21" t="s">
        <v>29</v>
      </c>
      <c r="E70" s="21" t="s">
        <v>16</v>
      </c>
      <c r="F70" s="21" t="s">
        <v>35</v>
      </c>
      <c r="G70" s="21"/>
      <c r="H70" s="21"/>
      <c r="I70" s="15">
        <f>I73</f>
        <v>0</v>
      </c>
      <c r="J70" s="15">
        <f>J73</f>
        <v>8</v>
      </c>
      <c r="K70" s="15">
        <f>K73</f>
        <v>8</v>
      </c>
      <c r="Q70" s="8"/>
    </row>
    <row r="71" spans="1:17" ht="27.75" customHeight="1" x14ac:dyDescent="0.2">
      <c r="A71" s="13">
        <v>58</v>
      </c>
      <c r="B71" s="23" t="s">
        <v>141</v>
      </c>
      <c r="C71" s="21" t="s">
        <v>18</v>
      </c>
      <c r="D71" s="21" t="s">
        <v>29</v>
      </c>
      <c r="E71" s="21" t="s">
        <v>16</v>
      </c>
      <c r="F71" s="21" t="s">
        <v>35</v>
      </c>
      <c r="G71" s="21" t="s">
        <v>142</v>
      </c>
      <c r="H71" s="21" t="s">
        <v>46</v>
      </c>
      <c r="I71" s="15">
        <v>2647.5770000000002</v>
      </c>
      <c r="J71" s="15">
        <v>8</v>
      </c>
      <c r="K71" s="15">
        <v>8</v>
      </c>
      <c r="Q71" s="8"/>
    </row>
    <row r="72" spans="1:17" ht="27.75" customHeight="1" x14ac:dyDescent="0.2">
      <c r="A72" s="13">
        <v>59</v>
      </c>
      <c r="B72" s="23" t="s">
        <v>143</v>
      </c>
      <c r="C72" s="21" t="s">
        <v>18</v>
      </c>
      <c r="D72" s="21" t="s">
        <v>29</v>
      </c>
      <c r="E72" s="21" t="s">
        <v>16</v>
      </c>
      <c r="F72" s="21" t="s">
        <v>35</v>
      </c>
      <c r="G72" s="21" t="s">
        <v>144</v>
      </c>
      <c r="H72" s="21" t="s">
        <v>46</v>
      </c>
      <c r="I72" s="15">
        <v>26.8</v>
      </c>
      <c r="J72" s="15">
        <v>8</v>
      </c>
      <c r="K72" s="15">
        <v>8</v>
      </c>
      <c r="Q72" s="8"/>
    </row>
    <row r="73" spans="1:17" ht="27.75" customHeight="1" x14ac:dyDescent="0.2">
      <c r="A73" s="13">
        <v>60</v>
      </c>
      <c r="B73" s="23" t="s">
        <v>99</v>
      </c>
      <c r="C73" s="21" t="s">
        <v>18</v>
      </c>
      <c r="D73" s="21" t="s">
        <v>29</v>
      </c>
      <c r="E73" s="21" t="s">
        <v>16</v>
      </c>
      <c r="F73" s="21" t="s">
        <v>35</v>
      </c>
      <c r="G73" s="21" t="s">
        <v>101</v>
      </c>
      <c r="H73" s="21" t="s">
        <v>46</v>
      </c>
      <c r="I73" s="15">
        <v>0</v>
      </c>
      <c r="J73" s="15">
        <v>8</v>
      </c>
      <c r="K73" s="15">
        <v>8</v>
      </c>
      <c r="Q73" s="8"/>
    </row>
    <row r="74" spans="1:17" ht="27.75" customHeight="1" x14ac:dyDescent="0.2">
      <c r="A74" s="13">
        <v>61</v>
      </c>
      <c r="B74" s="25" t="s">
        <v>109</v>
      </c>
      <c r="C74" s="21" t="s">
        <v>18</v>
      </c>
      <c r="D74" s="21" t="s">
        <v>29</v>
      </c>
      <c r="E74" s="21" t="s">
        <v>29</v>
      </c>
      <c r="F74" s="21" t="s">
        <v>44</v>
      </c>
      <c r="G74" s="21"/>
      <c r="H74" s="21"/>
      <c r="I74" s="15">
        <f>I75</f>
        <v>45</v>
      </c>
      <c r="J74" s="15">
        <f>J75</f>
        <v>150</v>
      </c>
      <c r="K74" s="15">
        <f>K75</f>
        <v>50</v>
      </c>
      <c r="Q74" s="8"/>
    </row>
    <row r="75" spans="1:17" ht="41.25" customHeight="1" x14ac:dyDescent="0.2">
      <c r="A75" s="13">
        <v>62</v>
      </c>
      <c r="B75" s="20" t="s">
        <v>116</v>
      </c>
      <c r="C75" s="21" t="s">
        <v>18</v>
      </c>
      <c r="D75" s="21" t="s">
        <v>29</v>
      </c>
      <c r="E75" s="21" t="s">
        <v>29</v>
      </c>
      <c r="F75" s="21" t="s">
        <v>38</v>
      </c>
      <c r="G75" s="21"/>
      <c r="H75" s="21"/>
      <c r="I75" s="15">
        <f>I76+I77</f>
        <v>45</v>
      </c>
      <c r="J75" s="15">
        <f>J76+J77</f>
        <v>150</v>
      </c>
      <c r="K75" s="15">
        <f>K76+K77</f>
        <v>50</v>
      </c>
      <c r="Q75" s="8"/>
    </row>
    <row r="76" spans="1:17" ht="27.75" customHeight="1" x14ac:dyDescent="0.2">
      <c r="A76" s="13">
        <v>63</v>
      </c>
      <c r="B76" s="23" t="s">
        <v>88</v>
      </c>
      <c r="C76" s="21" t="s">
        <v>18</v>
      </c>
      <c r="D76" s="21" t="s">
        <v>29</v>
      </c>
      <c r="E76" s="21" t="s">
        <v>29</v>
      </c>
      <c r="F76" s="21" t="s">
        <v>38</v>
      </c>
      <c r="G76" s="21" t="s">
        <v>91</v>
      </c>
      <c r="H76" s="21" t="s">
        <v>46</v>
      </c>
      <c r="I76" s="15">
        <v>0</v>
      </c>
      <c r="J76" s="15">
        <v>100</v>
      </c>
      <c r="K76" s="15">
        <v>0</v>
      </c>
      <c r="Q76" s="8"/>
    </row>
    <row r="77" spans="1:17" ht="18" customHeight="1" x14ac:dyDescent="0.2">
      <c r="A77" s="13">
        <v>64</v>
      </c>
      <c r="B77" s="23" t="s">
        <v>89</v>
      </c>
      <c r="C77" s="21" t="s">
        <v>18</v>
      </c>
      <c r="D77" s="21" t="s">
        <v>29</v>
      </c>
      <c r="E77" s="21" t="s">
        <v>29</v>
      </c>
      <c r="F77" s="21" t="s">
        <v>38</v>
      </c>
      <c r="G77" s="21" t="s">
        <v>92</v>
      </c>
      <c r="H77" s="21" t="s">
        <v>46</v>
      </c>
      <c r="I77" s="15">
        <v>45</v>
      </c>
      <c r="J77" s="15">
        <v>50</v>
      </c>
      <c r="K77" s="15">
        <v>50</v>
      </c>
      <c r="Q77" s="8"/>
    </row>
    <row r="78" spans="1:17" ht="20.25" customHeight="1" x14ac:dyDescent="0.2">
      <c r="A78" s="13">
        <v>65</v>
      </c>
      <c r="B78" s="20" t="s">
        <v>14</v>
      </c>
      <c r="C78" s="21" t="s">
        <v>18</v>
      </c>
      <c r="D78" s="21" t="s">
        <v>22</v>
      </c>
      <c r="E78" s="21"/>
      <c r="F78" s="21"/>
      <c r="G78" s="21"/>
      <c r="H78" s="21"/>
      <c r="I78" s="15">
        <f>I79+I85</f>
        <v>539.5</v>
      </c>
      <c r="J78" s="15">
        <f>J79</f>
        <v>150</v>
      </c>
      <c r="K78" s="15">
        <f>K79</f>
        <v>150</v>
      </c>
      <c r="Q78" s="8"/>
    </row>
    <row r="79" spans="1:17" ht="41.25" customHeight="1" x14ac:dyDescent="0.2">
      <c r="A79" s="13">
        <v>66</v>
      </c>
      <c r="B79" s="34" t="s">
        <v>113</v>
      </c>
      <c r="C79" s="21" t="s">
        <v>18</v>
      </c>
      <c r="D79" s="21" t="s">
        <v>22</v>
      </c>
      <c r="E79" s="21" t="s">
        <v>16</v>
      </c>
      <c r="F79" s="21" t="s">
        <v>44</v>
      </c>
      <c r="G79" s="21"/>
      <c r="H79" s="21"/>
      <c r="I79" s="15">
        <f>I80+I86</f>
        <v>239.5</v>
      </c>
      <c r="J79" s="15">
        <f>J80+J86</f>
        <v>150</v>
      </c>
      <c r="K79" s="15">
        <f>K80+K86</f>
        <v>150</v>
      </c>
      <c r="Q79" s="8"/>
    </row>
    <row r="80" spans="1:17" ht="45.75" customHeight="1" x14ac:dyDescent="0.2">
      <c r="A80" s="13">
        <v>67</v>
      </c>
      <c r="B80" s="20" t="s">
        <v>115</v>
      </c>
      <c r="C80" s="21" t="s">
        <v>18</v>
      </c>
      <c r="D80" s="21" t="s">
        <v>22</v>
      </c>
      <c r="E80" s="21" t="s">
        <v>16</v>
      </c>
      <c r="F80" s="21" t="s">
        <v>35</v>
      </c>
      <c r="G80" s="21"/>
      <c r="H80" s="21"/>
      <c r="I80" s="15">
        <f>I81+I82+I83+I84</f>
        <v>239.5</v>
      </c>
      <c r="J80" s="15">
        <f>J81+J82+J83+J84</f>
        <v>150</v>
      </c>
      <c r="K80" s="15">
        <f>K81+K82+K83+K84</f>
        <v>150</v>
      </c>
      <c r="Q80" s="8"/>
    </row>
    <row r="81" spans="1:17" ht="20.25" customHeight="1" x14ac:dyDescent="0.2">
      <c r="A81" s="13">
        <v>68</v>
      </c>
      <c r="B81" s="23" t="s">
        <v>15</v>
      </c>
      <c r="C81" s="21" t="s">
        <v>18</v>
      </c>
      <c r="D81" s="21" t="s">
        <v>22</v>
      </c>
      <c r="E81" s="21" t="s">
        <v>16</v>
      </c>
      <c r="F81" s="21" t="s">
        <v>35</v>
      </c>
      <c r="G81" s="21" t="s">
        <v>64</v>
      </c>
      <c r="H81" s="21" t="s">
        <v>46</v>
      </c>
      <c r="I81" s="15">
        <v>139.5</v>
      </c>
      <c r="J81" s="15">
        <v>150</v>
      </c>
      <c r="K81" s="15">
        <v>150</v>
      </c>
      <c r="Q81" s="8"/>
    </row>
    <row r="82" spans="1:17" ht="28.5" customHeight="1" x14ac:dyDescent="0.2">
      <c r="A82" s="13">
        <v>69</v>
      </c>
      <c r="B82" s="23" t="s">
        <v>24</v>
      </c>
      <c r="C82" s="21" t="s">
        <v>18</v>
      </c>
      <c r="D82" s="21" t="s">
        <v>22</v>
      </c>
      <c r="E82" s="21" t="s">
        <v>16</v>
      </c>
      <c r="F82" s="21" t="s">
        <v>35</v>
      </c>
      <c r="G82" s="21" t="s">
        <v>63</v>
      </c>
      <c r="H82" s="21" t="s">
        <v>46</v>
      </c>
      <c r="I82" s="15">
        <v>50</v>
      </c>
      <c r="J82" s="15">
        <v>0</v>
      </c>
      <c r="K82" s="15">
        <v>0</v>
      </c>
      <c r="Q82" s="8"/>
    </row>
    <row r="83" spans="1:17" ht="28.5" customHeight="1" x14ac:dyDescent="0.2">
      <c r="A83" s="13">
        <v>70</v>
      </c>
      <c r="B83" s="23" t="s">
        <v>98</v>
      </c>
      <c r="C83" s="21" t="s">
        <v>18</v>
      </c>
      <c r="D83" s="21" t="s">
        <v>22</v>
      </c>
      <c r="E83" s="21" t="s">
        <v>16</v>
      </c>
      <c r="F83" s="21" t="s">
        <v>35</v>
      </c>
      <c r="G83" s="21" t="s">
        <v>62</v>
      </c>
      <c r="H83" s="21" t="s">
        <v>46</v>
      </c>
      <c r="I83" s="15">
        <v>50</v>
      </c>
      <c r="J83" s="15">
        <v>0</v>
      </c>
      <c r="K83" s="15">
        <v>0</v>
      </c>
      <c r="Q83" s="8"/>
    </row>
    <row r="84" spans="1:17" ht="28.5" customHeight="1" x14ac:dyDescent="0.2">
      <c r="A84" s="13">
        <v>71</v>
      </c>
      <c r="B84" s="23" t="s">
        <v>68</v>
      </c>
      <c r="C84" s="21" t="s">
        <v>18</v>
      </c>
      <c r="D84" s="21" t="s">
        <v>22</v>
      </c>
      <c r="E84" s="21" t="s">
        <v>16</v>
      </c>
      <c r="F84" s="21" t="s">
        <v>35</v>
      </c>
      <c r="G84" s="21" t="s">
        <v>69</v>
      </c>
      <c r="H84" s="21" t="s">
        <v>46</v>
      </c>
      <c r="I84" s="15">
        <v>0</v>
      </c>
      <c r="J84" s="15">
        <v>0</v>
      </c>
      <c r="K84" s="15">
        <v>0</v>
      </c>
      <c r="Q84" s="8"/>
    </row>
    <row r="85" spans="1:17" ht="28.5" customHeight="1" x14ac:dyDescent="0.2">
      <c r="A85" s="13">
        <v>72</v>
      </c>
      <c r="B85" s="23" t="s">
        <v>132</v>
      </c>
      <c r="C85" s="21" t="s">
        <v>18</v>
      </c>
      <c r="D85" s="21" t="s">
        <v>22</v>
      </c>
      <c r="E85" s="21" t="s">
        <v>16</v>
      </c>
      <c r="F85" s="21" t="s">
        <v>35</v>
      </c>
      <c r="G85" s="21" t="s">
        <v>133</v>
      </c>
      <c r="H85" s="21" t="s">
        <v>46</v>
      </c>
      <c r="I85" s="15">
        <v>300</v>
      </c>
      <c r="J85" s="15"/>
      <c r="K85" s="15"/>
      <c r="Q85" s="8"/>
    </row>
    <row r="86" spans="1:17" ht="36" customHeight="1" x14ac:dyDescent="0.2">
      <c r="A86" s="13">
        <v>73</v>
      </c>
      <c r="B86" s="25" t="s">
        <v>114</v>
      </c>
      <c r="C86" s="21" t="s">
        <v>18</v>
      </c>
      <c r="D86" s="21" t="s">
        <v>22</v>
      </c>
      <c r="E86" s="21" t="s">
        <v>16</v>
      </c>
      <c r="F86" s="21" t="s">
        <v>37</v>
      </c>
      <c r="G86" s="21"/>
      <c r="H86" s="21"/>
      <c r="I86" s="15">
        <f>I87</f>
        <v>0</v>
      </c>
      <c r="J86" s="15">
        <f>J87</f>
        <v>0</v>
      </c>
      <c r="K86" s="15">
        <f>K87</f>
        <v>0</v>
      </c>
      <c r="Q86" s="8"/>
    </row>
    <row r="87" spans="1:17" ht="18" customHeight="1" x14ac:dyDescent="0.2">
      <c r="A87" s="13">
        <v>74</v>
      </c>
      <c r="B87" s="23" t="s">
        <v>77</v>
      </c>
      <c r="C87" s="21" t="s">
        <v>18</v>
      </c>
      <c r="D87" s="21" t="s">
        <v>22</v>
      </c>
      <c r="E87" s="21" t="s">
        <v>16</v>
      </c>
      <c r="F87" s="21" t="s">
        <v>37</v>
      </c>
      <c r="G87" s="21" t="s">
        <v>72</v>
      </c>
      <c r="H87" s="21" t="s">
        <v>46</v>
      </c>
      <c r="I87" s="15">
        <v>0</v>
      </c>
      <c r="J87" s="15">
        <v>0</v>
      </c>
      <c r="K87" s="15">
        <v>0</v>
      </c>
      <c r="Q87" s="8"/>
    </row>
    <row r="88" spans="1:17" x14ac:dyDescent="0.2">
      <c r="A88" s="13">
        <v>75</v>
      </c>
      <c r="B88" s="34" t="s">
        <v>160</v>
      </c>
      <c r="C88" s="27" t="s">
        <v>11</v>
      </c>
      <c r="D88" s="27" t="s">
        <v>9</v>
      </c>
      <c r="E88" s="21"/>
      <c r="F88" s="21"/>
      <c r="G88" s="28"/>
      <c r="H88" s="27"/>
      <c r="I88" s="15">
        <f t="shared" ref="I88:K90" si="9">I89</f>
        <v>3349.4</v>
      </c>
      <c r="J88" s="15">
        <f t="shared" si="9"/>
        <v>3500</v>
      </c>
      <c r="K88" s="15">
        <f t="shared" si="9"/>
        <v>3500</v>
      </c>
    </row>
    <row r="89" spans="1:17" ht="30" customHeight="1" x14ac:dyDescent="0.2">
      <c r="A89" s="13">
        <v>76</v>
      </c>
      <c r="B89" s="20" t="s">
        <v>161</v>
      </c>
      <c r="C89" s="27" t="s">
        <v>11</v>
      </c>
      <c r="D89" s="21" t="s">
        <v>16</v>
      </c>
      <c r="E89" s="21" t="s">
        <v>19</v>
      </c>
      <c r="F89" s="21" t="s">
        <v>44</v>
      </c>
      <c r="G89" s="29"/>
      <c r="H89" s="29"/>
      <c r="I89" s="15">
        <f t="shared" si="9"/>
        <v>3349.4</v>
      </c>
      <c r="J89" s="15">
        <f t="shared" si="9"/>
        <v>3500</v>
      </c>
      <c r="K89" s="15">
        <f t="shared" si="9"/>
        <v>3500</v>
      </c>
      <c r="Q89">
        <f>[1]Лист3!$B$21+[1]Лист3!$B$26</f>
        <v>17229.600000000002</v>
      </c>
    </row>
    <row r="90" spans="1:17" ht="33" customHeight="1" x14ac:dyDescent="0.2">
      <c r="A90" s="13">
        <v>77</v>
      </c>
      <c r="B90" s="20" t="s">
        <v>117</v>
      </c>
      <c r="C90" s="27" t="s">
        <v>11</v>
      </c>
      <c r="D90" s="21" t="s">
        <v>16</v>
      </c>
      <c r="E90" s="21" t="s">
        <v>19</v>
      </c>
      <c r="F90" s="21" t="s">
        <v>35</v>
      </c>
      <c r="G90" s="29"/>
      <c r="H90" s="29"/>
      <c r="I90" s="15">
        <f>I91+I92</f>
        <v>3349.4</v>
      </c>
      <c r="J90" s="15">
        <f t="shared" si="9"/>
        <v>3500</v>
      </c>
      <c r="K90" s="15">
        <f t="shared" si="9"/>
        <v>3500</v>
      </c>
    </row>
    <row r="91" spans="1:17" ht="42.75" customHeight="1" x14ac:dyDescent="0.2">
      <c r="A91" s="13">
        <v>78</v>
      </c>
      <c r="B91" s="23" t="s">
        <v>95</v>
      </c>
      <c r="C91" s="27" t="s">
        <v>11</v>
      </c>
      <c r="D91" s="21" t="s">
        <v>16</v>
      </c>
      <c r="E91" s="21" t="s">
        <v>19</v>
      </c>
      <c r="F91" s="21" t="s">
        <v>35</v>
      </c>
      <c r="G91" s="30" t="s">
        <v>57</v>
      </c>
      <c r="H91" s="27">
        <v>611</v>
      </c>
      <c r="I91" s="15">
        <v>3280.4</v>
      </c>
      <c r="J91" s="15">
        <v>3500</v>
      </c>
      <c r="K91" s="15">
        <v>3500</v>
      </c>
    </row>
    <row r="92" spans="1:17" ht="24" customHeight="1" x14ac:dyDescent="0.2">
      <c r="A92" s="13">
        <v>79</v>
      </c>
      <c r="B92" s="40" t="s">
        <v>119</v>
      </c>
      <c r="C92" s="21" t="s">
        <v>120</v>
      </c>
      <c r="D92" s="37" t="s">
        <v>16</v>
      </c>
      <c r="E92" s="37" t="s">
        <v>19</v>
      </c>
      <c r="F92" s="37" t="s">
        <v>35</v>
      </c>
      <c r="G92" s="38"/>
      <c r="H92" s="36">
        <v>612</v>
      </c>
      <c r="I92" s="39">
        <f>I93+I94+I95</f>
        <v>69</v>
      </c>
      <c r="J92" s="39">
        <v>0</v>
      </c>
      <c r="K92" s="39">
        <v>0</v>
      </c>
    </row>
    <row r="93" spans="1:17" ht="24" customHeight="1" x14ac:dyDescent="0.2">
      <c r="A93" s="13">
        <v>80</v>
      </c>
      <c r="B93" s="40" t="s">
        <v>134</v>
      </c>
      <c r="C93" s="21" t="s">
        <v>120</v>
      </c>
      <c r="D93" s="37" t="s">
        <v>16</v>
      </c>
      <c r="E93" s="37" t="s">
        <v>19</v>
      </c>
      <c r="F93" s="37" t="s">
        <v>35</v>
      </c>
      <c r="G93" s="38" t="s">
        <v>57</v>
      </c>
      <c r="H93" s="36">
        <v>612</v>
      </c>
      <c r="I93" s="39">
        <v>50</v>
      </c>
      <c r="J93" s="39"/>
      <c r="K93" s="39"/>
    </row>
    <row r="94" spans="1:17" ht="24" customHeight="1" x14ac:dyDescent="0.2">
      <c r="A94" s="13">
        <v>81</v>
      </c>
      <c r="B94" s="40" t="s">
        <v>122</v>
      </c>
      <c r="C94" s="21" t="s">
        <v>120</v>
      </c>
      <c r="D94" s="37" t="s">
        <v>16</v>
      </c>
      <c r="E94" s="37" t="s">
        <v>19</v>
      </c>
      <c r="F94" s="37" t="s">
        <v>35</v>
      </c>
      <c r="G94" s="38" t="s">
        <v>121</v>
      </c>
      <c r="H94" s="36">
        <v>612</v>
      </c>
      <c r="I94" s="39">
        <v>15</v>
      </c>
      <c r="J94" s="39">
        <v>0</v>
      </c>
      <c r="K94" s="39">
        <v>0</v>
      </c>
    </row>
    <row r="95" spans="1:17" ht="24" customHeight="1" x14ac:dyDescent="0.2">
      <c r="A95" s="13">
        <v>82</v>
      </c>
      <c r="B95" s="40" t="s">
        <v>123</v>
      </c>
      <c r="C95" s="21" t="s">
        <v>120</v>
      </c>
      <c r="D95" s="37" t="s">
        <v>16</v>
      </c>
      <c r="E95" s="37" t="s">
        <v>19</v>
      </c>
      <c r="F95" s="37" t="s">
        <v>35</v>
      </c>
      <c r="G95" s="38" t="s">
        <v>124</v>
      </c>
      <c r="H95" s="36">
        <v>612</v>
      </c>
      <c r="I95" s="39">
        <v>4</v>
      </c>
      <c r="J95" s="39">
        <v>0</v>
      </c>
      <c r="K95" s="39">
        <v>0</v>
      </c>
    </row>
    <row r="96" spans="1:17" s="48" customFormat="1" ht="24" customHeight="1" x14ac:dyDescent="0.2">
      <c r="A96" s="50">
        <v>83</v>
      </c>
      <c r="B96" s="60" t="s">
        <v>83</v>
      </c>
      <c r="C96" s="61">
        <v>10</v>
      </c>
      <c r="D96" s="62" t="s">
        <v>25</v>
      </c>
      <c r="E96" s="62"/>
      <c r="F96" s="62"/>
      <c r="G96" s="63"/>
      <c r="H96" s="62"/>
      <c r="I96" s="64">
        <f t="shared" ref="I96:K99" si="10">I97</f>
        <v>12</v>
      </c>
      <c r="J96" s="64">
        <f t="shared" si="10"/>
        <v>12</v>
      </c>
      <c r="K96" s="64">
        <f t="shared" si="10"/>
        <v>12</v>
      </c>
      <c r="O96" s="49"/>
    </row>
    <row r="97" spans="1:17" ht="17.25" customHeight="1" x14ac:dyDescent="0.2">
      <c r="A97" s="13">
        <v>84</v>
      </c>
      <c r="B97" s="35" t="s">
        <v>84</v>
      </c>
      <c r="C97" s="36">
        <v>10</v>
      </c>
      <c r="D97" s="37" t="s">
        <v>16</v>
      </c>
      <c r="E97" s="37"/>
      <c r="F97" s="37"/>
      <c r="G97" s="38"/>
      <c r="H97" s="37"/>
      <c r="I97" s="39">
        <f t="shared" si="10"/>
        <v>12</v>
      </c>
      <c r="J97" s="39">
        <f t="shared" si="10"/>
        <v>12</v>
      </c>
      <c r="K97" s="39">
        <f t="shared" si="10"/>
        <v>12</v>
      </c>
    </row>
    <row r="98" spans="1:17" ht="24" customHeight="1" x14ac:dyDescent="0.2">
      <c r="A98" s="13">
        <v>85</v>
      </c>
      <c r="B98" s="25" t="s">
        <v>109</v>
      </c>
      <c r="C98" s="36">
        <v>10</v>
      </c>
      <c r="D98" s="37" t="s">
        <v>16</v>
      </c>
      <c r="E98" s="37" t="s">
        <v>29</v>
      </c>
      <c r="F98" s="37" t="s">
        <v>44</v>
      </c>
      <c r="G98" s="38"/>
      <c r="H98" s="37"/>
      <c r="I98" s="39">
        <f t="shared" si="10"/>
        <v>12</v>
      </c>
      <c r="J98" s="39">
        <f t="shared" si="10"/>
        <v>12</v>
      </c>
      <c r="K98" s="39">
        <f t="shared" si="10"/>
        <v>12</v>
      </c>
    </row>
    <row r="99" spans="1:17" ht="30.75" customHeight="1" x14ac:dyDescent="0.2">
      <c r="A99" s="13">
        <v>86</v>
      </c>
      <c r="B99" s="25" t="s">
        <v>118</v>
      </c>
      <c r="C99" s="36">
        <v>10</v>
      </c>
      <c r="D99" s="37" t="s">
        <v>16</v>
      </c>
      <c r="E99" s="37" t="s">
        <v>29</v>
      </c>
      <c r="F99" s="37" t="s">
        <v>37</v>
      </c>
      <c r="G99" s="38"/>
      <c r="H99" s="37"/>
      <c r="I99" s="39">
        <f t="shared" si="10"/>
        <v>12</v>
      </c>
      <c r="J99" s="39">
        <f t="shared" si="10"/>
        <v>12</v>
      </c>
      <c r="K99" s="39">
        <f t="shared" si="10"/>
        <v>12</v>
      </c>
    </row>
    <row r="100" spans="1:17" ht="17.25" customHeight="1" x14ac:dyDescent="0.2">
      <c r="A100" s="13">
        <v>87</v>
      </c>
      <c r="B100" s="40" t="s">
        <v>85</v>
      </c>
      <c r="C100" s="36">
        <v>10</v>
      </c>
      <c r="D100" s="37" t="s">
        <v>16</v>
      </c>
      <c r="E100" s="37" t="s">
        <v>29</v>
      </c>
      <c r="F100" s="37" t="s">
        <v>37</v>
      </c>
      <c r="G100" s="38" t="s">
        <v>86</v>
      </c>
      <c r="H100" s="37" t="s">
        <v>87</v>
      </c>
      <c r="I100" s="39">
        <v>12</v>
      </c>
      <c r="J100" s="39">
        <v>12</v>
      </c>
      <c r="K100" s="39">
        <v>12</v>
      </c>
    </row>
    <row r="101" spans="1:17" s="48" customFormat="1" ht="37.5" customHeight="1" x14ac:dyDescent="0.2">
      <c r="A101" s="50">
        <v>88</v>
      </c>
      <c r="B101" s="65" t="s">
        <v>162</v>
      </c>
      <c r="C101" s="62" t="s">
        <v>58</v>
      </c>
      <c r="D101" s="62" t="s">
        <v>25</v>
      </c>
      <c r="E101" s="62"/>
      <c r="F101" s="62"/>
      <c r="G101" s="63"/>
      <c r="H101" s="62"/>
      <c r="I101" s="66">
        <f>I105</f>
        <v>512.46199999999999</v>
      </c>
      <c r="J101" s="64">
        <f>J105</f>
        <v>0</v>
      </c>
      <c r="K101" s="64">
        <f>K105</f>
        <v>0</v>
      </c>
      <c r="O101" s="49"/>
    </row>
    <row r="102" spans="1:17" ht="19.5" customHeight="1" x14ac:dyDescent="0.2">
      <c r="A102" s="13">
        <v>89</v>
      </c>
      <c r="B102" s="25" t="s">
        <v>164</v>
      </c>
      <c r="C102" s="37" t="s">
        <v>58</v>
      </c>
      <c r="D102" s="37" t="s">
        <v>22</v>
      </c>
      <c r="E102" s="37"/>
      <c r="F102" s="37"/>
      <c r="G102" s="38"/>
      <c r="H102" s="37"/>
      <c r="I102" s="41">
        <f t="shared" ref="I102:K104" si="11">I103</f>
        <v>512.46199999999999</v>
      </c>
      <c r="J102" s="39">
        <f t="shared" si="11"/>
        <v>0</v>
      </c>
      <c r="K102" s="39">
        <f t="shared" si="11"/>
        <v>0</v>
      </c>
    </row>
    <row r="103" spans="1:17" ht="32.25" customHeight="1" x14ac:dyDescent="0.2">
      <c r="A103" s="13">
        <v>90</v>
      </c>
      <c r="B103" s="25" t="s">
        <v>109</v>
      </c>
      <c r="C103" s="37" t="s">
        <v>58</v>
      </c>
      <c r="D103" s="37" t="s">
        <v>22</v>
      </c>
      <c r="E103" s="37" t="s">
        <v>29</v>
      </c>
      <c r="F103" s="37" t="s">
        <v>44</v>
      </c>
      <c r="G103" s="38"/>
      <c r="H103" s="37"/>
      <c r="I103" s="41">
        <f t="shared" si="11"/>
        <v>512.46199999999999</v>
      </c>
      <c r="J103" s="39">
        <f t="shared" si="11"/>
        <v>0</v>
      </c>
      <c r="K103" s="39">
        <f t="shared" si="11"/>
        <v>0</v>
      </c>
    </row>
    <row r="104" spans="1:17" ht="33.75" customHeight="1" x14ac:dyDescent="0.2">
      <c r="A104" s="13">
        <v>91</v>
      </c>
      <c r="B104" s="25" t="s">
        <v>118</v>
      </c>
      <c r="C104" s="37" t="s">
        <v>58</v>
      </c>
      <c r="D104" s="37" t="s">
        <v>22</v>
      </c>
      <c r="E104" s="37" t="s">
        <v>29</v>
      </c>
      <c r="F104" s="37" t="s">
        <v>37</v>
      </c>
      <c r="G104" s="38"/>
      <c r="H104" s="37"/>
      <c r="I104" s="41">
        <f t="shared" si="11"/>
        <v>512.46199999999999</v>
      </c>
      <c r="J104" s="39">
        <f t="shared" si="11"/>
        <v>0</v>
      </c>
      <c r="K104" s="39">
        <f t="shared" si="11"/>
        <v>0</v>
      </c>
    </row>
    <row r="105" spans="1:17" ht="47.25" customHeight="1" x14ac:dyDescent="0.2">
      <c r="A105" s="13">
        <v>92</v>
      </c>
      <c r="B105" s="40" t="s">
        <v>61</v>
      </c>
      <c r="C105" s="37" t="s">
        <v>58</v>
      </c>
      <c r="D105" s="37" t="s">
        <v>22</v>
      </c>
      <c r="E105" s="37" t="s">
        <v>29</v>
      </c>
      <c r="F105" s="37" t="s">
        <v>37</v>
      </c>
      <c r="G105" s="38" t="s">
        <v>59</v>
      </c>
      <c r="H105" s="37" t="s">
        <v>60</v>
      </c>
      <c r="I105" s="41">
        <v>512.46199999999999</v>
      </c>
      <c r="J105" s="39">
        <v>0</v>
      </c>
      <c r="K105" s="39"/>
    </row>
    <row r="106" spans="1:17" ht="18" customHeight="1" x14ac:dyDescent="0.2">
      <c r="A106" s="13">
        <v>93</v>
      </c>
      <c r="B106" s="40" t="s">
        <v>128</v>
      </c>
      <c r="C106" s="37"/>
      <c r="D106" s="37"/>
      <c r="E106" s="37"/>
      <c r="F106" s="37"/>
      <c r="G106" s="38"/>
      <c r="H106" s="37"/>
      <c r="I106" s="39"/>
      <c r="J106" s="39">
        <v>193.05799999999999</v>
      </c>
      <c r="K106" s="39">
        <v>389.70100000000002</v>
      </c>
    </row>
    <row r="107" spans="1:17" s="48" customFormat="1" ht="13.5" thickBot="1" x14ac:dyDescent="0.25">
      <c r="A107" s="50">
        <v>94</v>
      </c>
      <c r="B107" s="67" t="s">
        <v>41</v>
      </c>
      <c r="C107" s="68"/>
      <c r="D107" s="68"/>
      <c r="E107" s="68"/>
      <c r="F107" s="68"/>
      <c r="G107" s="68"/>
      <c r="H107" s="68"/>
      <c r="I107" s="69">
        <f>I13+I32+I38+I43+I63+I88+I96+I101</f>
        <v>12096.817000000001</v>
      </c>
      <c r="J107" s="69">
        <f t="shared" ref="J107:Q107" si="12">J13+J32+J38+J43+J63+J88+J96+J101+J106</f>
        <v>7722.3220000000001</v>
      </c>
      <c r="K107" s="69">
        <f t="shared" si="12"/>
        <v>7794.0119999999997</v>
      </c>
      <c r="L107" s="69">
        <f t="shared" si="12"/>
        <v>0</v>
      </c>
      <c r="M107" s="69">
        <f t="shared" si="12"/>
        <v>0</v>
      </c>
      <c r="N107" s="69">
        <f t="shared" si="12"/>
        <v>0</v>
      </c>
      <c r="O107" s="69">
        <f t="shared" si="12"/>
        <v>0</v>
      </c>
      <c r="P107" s="69">
        <f t="shared" si="12"/>
        <v>0</v>
      </c>
      <c r="Q107" s="69">
        <f t="shared" si="12"/>
        <v>0</v>
      </c>
    </row>
    <row r="111" spans="1:17" x14ac:dyDescent="0.2">
      <c r="J111" s="22"/>
      <c r="K111" s="22"/>
    </row>
    <row r="115" spans="9:11" x14ac:dyDescent="0.2">
      <c r="I115" s="22"/>
      <c r="J115" s="22"/>
      <c r="K115" s="22"/>
    </row>
  </sheetData>
  <mergeCells count="14">
    <mergeCell ref="G4:I4"/>
    <mergeCell ref="A10:A11"/>
    <mergeCell ref="B10:B11"/>
    <mergeCell ref="C10:C11"/>
    <mergeCell ref="D10:D11"/>
    <mergeCell ref="K10:K11"/>
    <mergeCell ref="E10:G10"/>
    <mergeCell ref="B9:K9"/>
    <mergeCell ref="B6:K6"/>
    <mergeCell ref="B7:K7"/>
    <mergeCell ref="B8:K8"/>
    <mergeCell ref="H10:H11"/>
    <mergeCell ref="I10:I11"/>
    <mergeCell ref="J10:J11"/>
  </mergeCells>
  <phoneticPr fontId="3" type="noConversion"/>
  <pageMargins left="0.7" right="0.7" top="0.75" bottom="0.75" header="0.3" footer="0.3"/>
  <pageSetup paperSize="9" scale="71" fitToHeight="0" orientation="portrait" r:id="rId1"/>
  <headerFooter alignWithMargins="0">
    <oddFooter>&amp;C
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ведомственная</vt:lpstr>
    </vt:vector>
  </TitlesOfParts>
  <Company>ФУЭ администрации Мотыгинского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Р.Г.</dc:creator>
  <cp:lastModifiedBy>Админ</cp:lastModifiedBy>
  <cp:lastPrinted>2015-06-24T07:49:19Z</cp:lastPrinted>
  <dcterms:created xsi:type="dcterms:W3CDTF">2005-09-19T05:52:47Z</dcterms:created>
  <dcterms:modified xsi:type="dcterms:W3CDTF">2015-06-24T13:24:38Z</dcterms:modified>
</cp:coreProperties>
</file>