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340" windowHeight="6732"/>
  </bookViews>
  <sheets>
    <sheet name="ведомственная" sheetId="7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86" i="7"/>
  <c r="I72"/>
  <c r="I73"/>
  <c r="K18" l="1"/>
  <c r="J18"/>
  <c r="I18"/>
  <c r="I84"/>
  <c r="I83" s="1"/>
  <c r="I82" s="1"/>
  <c r="K29"/>
  <c r="K28" s="1"/>
  <c r="K74"/>
  <c r="K84"/>
  <c r="K83" s="1"/>
  <c r="K82" s="1"/>
  <c r="J29"/>
  <c r="J28"/>
  <c r="J27" s="1"/>
  <c r="J74"/>
  <c r="J84"/>
  <c r="J83" s="1"/>
  <c r="J82" s="1"/>
  <c r="J49"/>
  <c r="J48" s="1"/>
  <c r="J47" s="1"/>
  <c r="K49"/>
  <c r="K48" s="1"/>
  <c r="K47" s="1"/>
  <c r="K56"/>
  <c r="K55" s="1"/>
  <c r="K54" s="1"/>
  <c r="J56"/>
  <c r="J55"/>
  <c r="J54" s="1"/>
  <c r="K69"/>
  <c r="K68" s="1"/>
  <c r="K41"/>
  <c r="K40" s="1"/>
  <c r="K39" s="1"/>
  <c r="K38" s="1"/>
  <c r="K25"/>
  <c r="K24" s="1"/>
  <c r="K23" s="1"/>
  <c r="I49"/>
  <c r="I48" s="1"/>
  <c r="I47" s="1"/>
  <c r="I25"/>
  <c r="I24" s="1"/>
  <c r="I23" s="1"/>
  <c r="L100"/>
  <c r="M100"/>
  <c r="N100"/>
  <c r="O100"/>
  <c r="P100"/>
  <c r="Q100"/>
  <c r="I56"/>
  <c r="I41"/>
  <c r="I40" s="1"/>
  <c r="I39" s="1"/>
  <c r="I38" s="1"/>
  <c r="J41"/>
  <c r="J25"/>
  <c r="J24" s="1"/>
  <c r="J23" s="1"/>
  <c r="J16"/>
  <c r="K16"/>
  <c r="I16"/>
  <c r="J45"/>
  <c r="J44" s="1"/>
  <c r="K45"/>
  <c r="K44" s="1"/>
  <c r="I45"/>
  <c r="I44" s="1"/>
  <c r="J69"/>
  <c r="J68"/>
  <c r="I69"/>
  <c r="I68"/>
  <c r="J93"/>
  <c r="J92"/>
  <c r="J91" s="1"/>
  <c r="J90" s="1"/>
  <c r="K93"/>
  <c r="K92"/>
  <c r="K91" s="1"/>
  <c r="K90" s="1"/>
  <c r="I93"/>
  <c r="I92"/>
  <c r="J97"/>
  <c r="J96"/>
  <c r="K97"/>
  <c r="K96"/>
  <c r="I97"/>
  <c r="I96"/>
  <c r="J36"/>
  <c r="J35" s="1"/>
  <c r="J34" s="1"/>
  <c r="J33" s="1"/>
  <c r="K36"/>
  <c r="K35" s="1"/>
  <c r="K34" s="1"/>
  <c r="K33" s="1"/>
  <c r="I36"/>
  <c r="I35"/>
  <c r="I34" s="1"/>
  <c r="I33" s="1"/>
  <c r="I29"/>
  <c r="I28"/>
  <c r="I27" s="1"/>
  <c r="J80"/>
  <c r="K80"/>
  <c r="K73" s="1"/>
  <c r="K72" s="1"/>
  <c r="I80"/>
  <c r="J66"/>
  <c r="K66"/>
  <c r="K65" s="1"/>
  <c r="I66"/>
  <c r="I55"/>
  <c r="I54"/>
  <c r="I74"/>
  <c r="J95"/>
  <c r="K95"/>
  <c r="I95"/>
  <c r="J62"/>
  <c r="J61" s="1"/>
  <c r="J60" s="1"/>
  <c r="K62"/>
  <c r="K61" s="1"/>
  <c r="K60" s="1"/>
  <c r="I62"/>
  <c r="I61" s="1"/>
  <c r="I60" s="1"/>
  <c r="J40"/>
  <c r="J39" s="1"/>
  <c r="J38" s="1"/>
  <c r="Q83"/>
  <c r="I65"/>
  <c r="I64" s="1"/>
  <c r="J65"/>
  <c r="J64" s="1"/>
  <c r="I91"/>
  <c r="I90" s="1"/>
  <c r="K43" l="1"/>
  <c r="J73"/>
  <c r="J72" s="1"/>
  <c r="J59" s="1"/>
  <c r="K64"/>
  <c r="K59" s="1"/>
  <c r="I43"/>
  <c r="J15"/>
  <c r="J14" s="1"/>
  <c r="J13" s="1"/>
  <c r="I15"/>
  <c r="I14" s="1"/>
  <c r="I13" s="1"/>
  <c r="I59"/>
  <c r="J43"/>
  <c r="K27"/>
  <c r="K15"/>
  <c r="K14" s="1"/>
  <c r="K13" s="1"/>
  <c r="J100" l="1"/>
  <c r="K100"/>
  <c r="I100"/>
</calcChain>
</file>

<file path=xl/sharedStrings.xml><?xml version="1.0" encoding="utf-8"?>
<sst xmlns="http://schemas.openxmlformats.org/spreadsheetml/2006/main" count="468" uniqueCount="150">
  <si>
    <t>Наименование главных распорядителей  и наименование показателей бюджетной классификации</t>
  </si>
  <si>
    <t>Вид расходов</t>
  </si>
  <si>
    <t>№ строки</t>
  </si>
  <si>
    <t>субвенция</t>
  </si>
  <si>
    <t>местный</t>
  </si>
  <si>
    <t>Раздел</t>
  </si>
  <si>
    <t>Подраздел</t>
  </si>
  <si>
    <t>0 1</t>
  </si>
  <si>
    <t>0 2</t>
  </si>
  <si>
    <t>Глава муниципального образования</t>
  </si>
  <si>
    <t>0 0</t>
  </si>
  <si>
    <t>Функционирование Правительства Российской Федерации, высших органовисполнительной власти субъектов Российской Федерации, местных администраций</t>
  </si>
  <si>
    <t>0 4</t>
  </si>
  <si>
    <t>Культура, кинематография и средства массовой информации</t>
  </si>
  <si>
    <t>0 8</t>
  </si>
  <si>
    <t xml:space="preserve">Национальная оборона                                                                      </t>
  </si>
  <si>
    <t>Осуществление первичного воинского учета на территориях, где отсутствуют военные комиссариаты</t>
  </si>
  <si>
    <t>Благоустройство</t>
  </si>
  <si>
    <t>Уличное освещение</t>
  </si>
  <si>
    <t>01</t>
  </si>
  <si>
    <t>Другие общегосударственные вопросы</t>
  </si>
  <si>
    <t>05</t>
  </si>
  <si>
    <t>04</t>
  </si>
  <si>
    <t>Выполнение государственных полномочий по составлению протоколов об административных правонарушениях</t>
  </si>
  <si>
    <t>Сумма  2015</t>
  </si>
  <si>
    <t>03</t>
  </si>
  <si>
    <t>11</t>
  </si>
  <si>
    <t>Организация и содержание мест захоронения</t>
  </si>
  <si>
    <t>00</t>
  </si>
  <si>
    <t>10</t>
  </si>
  <si>
    <t xml:space="preserve">Обеспечение первичных мер пожарной безопасности за счет средств местного бюджета </t>
  </si>
  <si>
    <t>09</t>
  </si>
  <si>
    <t>02</t>
  </si>
  <si>
    <t>целевая сатья расходов</t>
  </si>
  <si>
    <t>программа</t>
  </si>
  <si>
    <t>направление расходов</t>
  </si>
  <si>
    <t>подрограмма</t>
  </si>
  <si>
    <t>Расходы на выплату персоналу государственных (муниципальных) органов</t>
  </si>
  <si>
    <t>1</t>
  </si>
  <si>
    <t>Закупка товаров,работ и услуг для государственных (муниципальных) нужд</t>
  </si>
  <si>
    <t>2</t>
  </si>
  <si>
    <t>3</t>
  </si>
  <si>
    <t>13</t>
  </si>
  <si>
    <t>Содержание автомобильных дорог общего пользования местного значения городских и сельских поселений</t>
  </si>
  <si>
    <t>Всего</t>
  </si>
  <si>
    <t>00 21</t>
  </si>
  <si>
    <t xml:space="preserve">Общегосударственные вопросы </t>
  </si>
  <si>
    <t>0</t>
  </si>
  <si>
    <t>7514</t>
  </si>
  <si>
    <t>240</t>
  </si>
  <si>
    <t>1011</t>
  </si>
  <si>
    <t>800</t>
  </si>
  <si>
    <t>5118</t>
  </si>
  <si>
    <t>120</t>
  </si>
  <si>
    <t xml:space="preserve">Национальная безопасность и правоохранительная деятельность                                                           </t>
  </si>
  <si>
    <t xml:space="preserve">Обеспечение пожарной безопасности </t>
  </si>
  <si>
    <t>Жилищно-коммунальное хозяйство</t>
  </si>
  <si>
    <t>Жилищное хозяйство</t>
  </si>
  <si>
    <t>Коммунальное хозяйство</t>
  </si>
  <si>
    <t>Национальная экономика</t>
  </si>
  <si>
    <t>Дорожное хозяйство</t>
  </si>
  <si>
    <t>9</t>
  </si>
  <si>
    <t>0065</t>
  </si>
  <si>
    <t>14</t>
  </si>
  <si>
    <t xml:space="preserve"> Межбюджетные трансферты</t>
  </si>
  <si>
    <t>9505</t>
  </si>
  <si>
    <t>540</t>
  </si>
  <si>
    <t>Межбюджетные трансферты бюджнтам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</si>
  <si>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9604</t>
  </si>
  <si>
    <t>9603</t>
  </si>
  <si>
    <t>9601</t>
  </si>
  <si>
    <t>9602</t>
  </si>
  <si>
    <t>9607</t>
  </si>
  <si>
    <t>Программа "Обеспечение транспортной доступности и коммунальными услугами граждан МО Рыбинский сельсовет" на 2014-2016 годы.</t>
  </si>
  <si>
    <t>Ремонт муниципального жилищного фонда</t>
  </si>
  <si>
    <t>Проведение исследования воды, используемой для снабжения населения из реки Ангара и ручья Белый.</t>
  </si>
  <si>
    <t>9702</t>
  </si>
  <si>
    <t>Другие вопросы в области национальной экономики</t>
  </si>
  <si>
    <t>12</t>
  </si>
  <si>
    <t>9703</t>
  </si>
  <si>
    <t>9704</t>
  </si>
  <si>
    <t>Землеотведение на строительство объектов коммунальной инфраструктуры используемых в сфере водоснабжения</t>
  </si>
  <si>
    <t>Ремонт улично-дорожной сети</t>
  </si>
  <si>
    <t>9609</t>
  </si>
  <si>
    <t>Строительство тратуаров</t>
  </si>
  <si>
    <t>Приобретение и установка дорожных знаков</t>
  </si>
  <si>
    <t>Проведение рыночной оценки муниципального имущества</t>
  </si>
  <si>
    <t>0085</t>
  </si>
  <si>
    <t>0086</t>
  </si>
  <si>
    <t>Мобилизационная и вневойсковая подготовка</t>
  </si>
  <si>
    <t>Социальная политика</t>
  </si>
  <si>
    <t>Пенсионное обеспечение</t>
  </si>
  <si>
    <t xml:space="preserve">Пенсии, пособия. </t>
  </si>
  <si>
    <t>0111</t>
  </si>
  <si>
    <t>312</t>
  </si>
  <si>
    <t>Осуществление работ по утеплению ограждающих конструкций зданий</t>
  </si>
  <si>
    <t>Замена светильников уличного освещения</t>
  </si>
  <si>
    <t>9705</t>
  </si>
  <si>
    <t>9706</t>
  </si>
  <si>
    <t>9707</t>
  </si>
  <si>
    <t>Общеэкономические вопросы</t>
  </si>
  <si>
    <t>Организация временного трудоустройства несовершеннолетних граждан в возрасте от 14 до 18 лет в свободное от учебы время и организация общественных и временных работ</t>
  </si>
  <si>
    <t>8402</t>
  </si>
  <si>
    <t>Субсидии бюджетным учреждениям на финансовое обеспечение муниципального задания на оказание муниципальных услуг</t>
  </si>
  <si>
    <t xml:space="preserve">Резервные фонды </t>
  </si>
  <si>
    <t>Подпронрамма "Обеспечение пожарной безопасности населенных пунктов"</t>
  </si>
  <si>
    <t>8530</t>
  </si>
  <si>
    <t>Прочие мероприятия по благоустройству городских округов и поселений(уборка несанкционированных свалок)</t>
  </si>
  <si>
    <t>Софинансирование на разработку проектной документации на строительство объектов коммунальной инфраструктуры</t>
  </si>
  <si>
    <t>Приложение №6</t>
  </si>
  <si>
    <t>9708</t>
  </si>
  <si>
    <t>сельского Совета депутатов</t>
  </si>
  <si>
    <t>Ведомственная структура расходов  бюджета на 2015-2017 года</t>
  </si>
  <si>
    <t>Сумма  2016</t>
  </si>
  <si>
    <t>Сумма  2017</t>
  </si>
  <si>
    <t>2,4</t>
  </si>
  <si>
    <t>Выполнение кадастровых работ</t>
  </si>
  <si>
    <t>8212</t>
  </si>
  <si>
    <t>63,09</t>
  </si>
  <si>
    <t>Программа " Муниципальное управление в МО Рыбинского сельсовета на 2015-2017 годы"</t>
  </si>
  <si>
    <t>Подпрограмма "Управление муниципальными финансами  МО Рыбинского сельсовета  на 2015-2017 годы"</t>
  </si>
  <si>
    <t>Программа " Защита населения от чрезвычайных ситуацй природного и техногенного характера и обеспечение пожарной безопасности в МО Рыбинский сельсовет на 2015-2017 годы."</t>
  </si>
  <si>
    <t>Подпронрамма "Предупреждение и ликвидация чрезвычайных ситуаций на территории МО Рыбинский сельсовет на 2015-2017 годы."</t>
  </si>
  <si>
    <t>Подпрограмма "Управление муниципальным имуществом МО Рыбинского сельсовета  на 2015-2017 годы"</t>
  </si>
  <si>
    <t>Программа "Обеспечение транспортной доступности и коммунальными услугами граждан МО Рыбинский сельсовет" на 2015-2017 годы.</t>
  </si>
  <si>
    <t>Подпрограмма " Развитие и модернизация улично-дорожной сети МО Рыбинский сельсовет Мотыгинского района на 2015-2017 годы."</t>
  </si>
  <si>
    <t>Подпрограмма "Благоустройство и обеспечение устойчивого функционирования объектов жилищно-коммунальной инфраструктуры МО Рыбинский сельсовет на 2015-2017 годы.""</t>
  </si>
  <si>
    <t>Подпрограмма " Повышение энергетической эффективности и сокращение энергетических издержек в бюджнтном секторе МО Рыбинский сельсовет на 2015-2017 годы."</t>
  </si>
  <si>
    <t>Программа Развитие культуры и спорта, молодежная  политика поселения" на 2015-2017 годы</t>
  </si>
  <si>
    <t>Подпрограмма " Поддержка искусства и народного творчества в МО Рыбинский сельсовет на 2015-2017 годы"</t>
  </si>
  <si>
    <t>Подпрограмма "Управление муниципальными финансаи  МО Рыбинского сельсовета  на 2015-2017 годы"</t>
  </si>
  <si>
    <t>Субсидии бюджетным учреждениям на иные цели</t>
  </si>
  <si>
    <t>08</t>
  </si>
  <si>
    <t>8025</t>
  </si>
  <si>
    <t>Проведение мероприятий, посвященных юбилею Мотыгинского района</t>
  </si>
  <si>
    <t>Проведение мероприятий, посвященных празднованию  Дня Победы</t>
  </si>
  <si>
    <t>8026</t>
  </si>
  <si>
    <t xml:space="preserve">Расходы на уплату прочих налогов,сборов и иных платежей </t>
  </si>
  <si>
    <t>0021</t>
  </si>
  <si>
    <t>852</t>
  </si>
  <si>
    <t>Резервный фонд Главы Рыбинского сельсовета</t>
  </si>
  <si>
    <t>Объем условно утвержденных расходов</t>
  </si>
  <si>
    <t>Изготовление технической документации объектов недвижтмости, постановка их на кадастровый учет.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</si>
  <si>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</t>
  </si>
  <si>
    <t>7508</t>
  </si>
  <si>
    <t>Приобретение, установка и обустройство памятника увековечивающего память в годы ВОВ</t>
  </si>
  <si>
    <t>9606</t>
  </si>
  <si>
    <t>Субсидии бюджетным учреждениям на иные цели 9проведение мероприятий)</t>
  </si>
  <si>
    <t>к решению Рыбинского</t>
  </si>
  <si>
    <t>от 26.03.2015г. № 4-12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</si>
</sst>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Fill="1" applyBorder="1" applyAlignment="1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164" fontId="0" fillId="0" borderId="0" xfId="0" applyNumberFormat="1"/>
    <xf numFmtId="0" fontId="2" fillId="2" borderId="1" xfId="0" applyFont="1" applyFill="1" applyBorder="1" applyAlignment="1">
      <alignment vertical="top" wrapText="1"/>
    </xf>
    <xf numFmtId="1" fontId="0" fillId="0" borderId="0" xfId="0" applyNumberFormat="1"/>
    <xf numFmtId="0" fontId="2" fillId="2" borderId="1" xfId="0" applyFont="1" applyFill="1" applyBorder="1" applyAlignment="1">
      <alignment horizontal="right" wrapText="1"/>
    </xf>
    <xf numFmtId="0" fontId="3" fillId="0" borderId="0" xfId="0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 wrapText="1"/>
    </xf>
    <xf numFmtId="165" fontId="7" fillId="3" borderId="6" xfId="0" applyNumberFormat="1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justify" vertical="center" wrapText="1"/>
    </xf>
    <xf numFmtId="49" fontId="7" fillId="0" borderId="4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 applyProtection="1">
      <alignment horizontal="right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vertical="top" wrapText="1"/>
    </xf>
    <xf numFmtId="49" fontId="7" fillId="4" borderId="4" xfId="0" applyNumberFormat="1" applyFont="1" applyFill="1" applyBorder="1" applyAlignment="1">
      <alignment horizontal="right" wrapText="1"/>
    </xf>
    <xf numFmtId="165" fontId="7" fillId="4" borderId="6" xfId="0" applyNumberFormat="1" applyFont="1" applyFill="1" applyBorder="1" applyAlignment="1">
      <alignment horizontal="right" wrapText="1"/>
    </xf>
    <xf numFmtId="0" fontId="7" fillId="4" borderId="4" xfId="0" applyFont="1" applyFill="1" applyBorder="1" applyAlignment="1">
      <alignment vertical="top" wrapText="1"/>
    </xf>
    <xf numFmtId="49" fontId="7" fillId="3" borderId="4" xfId="0" applyNumberFormat="1" applyFont="1" applyFill="1" applyBorder="1" applyAlignment="1">
      <alignment horizontal="right" wrapText="1"/>
    </xf>
    <xf numFmtId="0" fontId="10" fillId="5" borderId="8" xfId="0" applyFont="1" applyFill="1" applyBorder="1" applyAlignment="1">
      <alignment vertical="top" wrapText="1"/>
    </xf>
    <xf numFmtId="0" fontId="7" fillId="5" borderId="8" xfId="0" applyFont="1" applyFill="1" applyBorder="1" applyAlignment="1">
      <alignment horizontal="right" wrapText="1"/>
    </xf>
    <xf numFmtId="49" fontId="7" fillId="5" borderId="8" xfId="0" applyNumberFormat="1" applyFont="1" applyFill="1" applyBorder="1" applyAlignment="1">
      <alignment horizontal="right" wrapText="1"/>
    </xf>
    <xf numFmtId="49" fontId="5" fillId="5" borderId="8" xfId="0" applyNumberFormat="1" applyFont="1" applyFill="1" applyBorder="1" applyAlignment="1">
      <alignment horizontal="right" wrapText="1"/>
    </xf>
    <xf numFmtId="165" fontId="7" fillId="5" borderId="9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0" fontId="8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vertical="top" wrapText="1"/>
    </xf>
    <xf numFmtId="2" fontId="7" fillId="3" borderId="6" xfId="0" applyNumberFormat="1" applyFont="1" applyFill="1" applyBorder="1" applyAlignment="1">
      <alignment horizontal="right" wrapText="1"/>
    </xf>
    <xf numFmtId="0" fontId="6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0" fontId="8" fillId="3" borderId="4" xfId="0" applyFont="1" applyFill="1" applyBorder="1" applyAlignment="1">
      <alignment horizontal="right" wrapText="1"/>
    </xf>
    <xf numFmtId="49" fontId="5" fillId="3" borderId="4" xfId="0" applyNumberFormat="1" applyFont="1" applyFill="1" applyBorder="1" applyAlignment="1">
      <alignment horizontal="right" wrapText="1"/>
    </xf>
    <xf numFmtId="49" fontId="7" fillId="3" borderId="6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right" wrapText="1"/>
    </xf>
    <xf numFmtId="49" fontId="7" fillId="3" borderId="8" xfId="0" applyNumberFormat="1" applyFont="1" applyFill="1" applyBorder="1" applyAlignment="1">
      <alignment horizontal="right" wrapText="1"/>
    </xf>
    <xf numFmtId="49" fontId="5" fillId="3" borderId="8" xfId="0" applyNumberFormat="1" applyFont="1" applyFill="1" applyBorder="1" applyAlignment="1">
      <alignment horizontal="right" wrapText="1"/>
    </xf>
    <xf numFmtId="165" fontId="7" fillId="3" borderId="9" xfId="0" applyNumberFormat="1" applyFont="1" applyFill="1" applyBorder="1" applyAlignment="1">
      <alignment horizontal="right" wrapText="1"/>
    </xf>
    <xf numFmtId="0" fontId="8" fillId="3" borderId="8" xfId="0" applyFont="1" applyFill="1" applyBorder="1" applyAlignment="1">
      <alignment vertical="top" wrapText="1"/>
    </xf>
    <xf numFmtId="2" fontId="7" fillId="5" borderId="6" xfId="0" applyNumberFormat="1" applyFont="1" applyFill="1" applyBorder="1" applyAlignment="1">
      <alignment horizontal="right" wrapText="1"/>
    </xf>
    <xf numFmtId="0" fontId="7" fillId="5" borderId="4" xfId="0" applyFont="1" applyFill="1" applyBorder="1" applyAlignment="1">
      <alignment horizontal="justify" vertical="center" wrapText="1"/>
    </xf>
    <xf numFmtId="49" fontId="7" fillId="5" borderId="4" xfId="0" applyNumberFormat="1" applyFont="1" applyFill="1" applyBorder="1" applyAlignment="1">
      <alignment horizontal="right" wrapText="1"/>
    </xf>
    <xf numFmtId="49" fontId="7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top" wrapText="1"/>
    </xf>
    <xf numFmtId="49" fontId="7" fillId="5" borderId="6" xfId="0" applyNumberFormat="1" applyFont="1" applyFill="1" applyBorder="1" applyAlignment="1">
      <alignment horizontal="right" wrapText="1"/>
    </xf>
    <xf numFmtId="165" fontId="7" fillId="5" borderId="6" xfId="0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right" wrapText="1"/>
    </xf>
    <xf numFmtId="0" fontId="5" fillId="5" borderId="3" xfId="0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/>
    <xf numFmtId="0" fontId="3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1\&#1052;&#1086;&#1080;%20&#1076;&#1086;&#1082;&#1091;&#1084;&#1077;&#1085;&#1090;&#1099;\Documents%20and%20Settings\komina\&#1052;&#1086;&#1080;%20&#1076;&#1086;&#1082;&#1091;&#1084;&#1077;&#1085;&#1090;&#1099;\&#1073;&#1102;&#1076;&#1078;&#1077;&#1090;%202007\&#1088;&#1091;&#1086;\&#1051;&#1080;&#1089;&#1090;%20Microsoft%20Exc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 (2)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21">
          <cell r="B21">
            <v>17127.2</v>
          </cell>
        </row>
        <row r="26">
          <cell r="B26">
            <v>102.4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"/>
  <sheetViews>
    <sheetView tabSelected="1" zoomScale="120" zoomScaleNormal="120" workbookViewId="0">
      <selection activeCell="J4" sqref="J4"/>
    </sheetView>
  </sheetViews>
  <sheetFormatPr defaultRowHeight="13.2"/>
  <cols>
    <col min="1" max="1" width="4.109375" style="5" customWidth="1"/>
    <col min="2" max="2" width="42.88671875" style="6" customWidth="1"/>
    <col min="3" max="6" width="3.6640625" style="5" customWidth="1"/>
    <col min="7" max="7" width="10.6640625" style="5" customWidth="1"/>
    <col min="8" max="8" width="3.33203125" style="5" customWidth="1"/>
    <col min="9" max="9" width="14.5546875" style="5" customWidth="1"/>
    <col min="10" max="10" width="16.109375" style="5" customWidth="1"/>
    <col min="11" max="11" width="17.109375" style="5" customWidth="1"/>
    <col min="12" max="12" width="5" hidden="1" customWidth="1"/>
    <col min="13" max="13" width="4.88671875" hidden="1" customWidth="1"/>
    <col min="14" max="14" width="0" hidden="1" customWidth="1"/>
    <col min="15" max="15" width="7.88671875" style="7" hidden="1" customWidth="1"/>
    <col min="16" max="16" width="10.6640625" hidden="1" customWidth="1"/>
    <col min="17" max="17" width="14.44140625" hidden="1" customWidth="1"/>
  </cols>
  <sheetData>
    <row r="1" spans="1:17" ht="11.25" customHeight="1">
      <c r="B1" s="11"/>
      <c r="C1" s="4"/>
      <c r="D1" s="4"/>
      <c r="E1" s="4"/>
      <c r="F1" s="4"/>
      <c r="G1" s="11" t="s">
        <v>109</v>
      </c>
      <c r="H1" s="4"/>
      <c r="I1" s="4"/>
      <c r="J1" s="4"/>
      <c r="K1" s="4"/>
      <c r="L1" s="2"/>
      <c r="M1" s="2"/>
      <c r="N1" s="2"/>
    </row>
    <row r="2" spans="1:17" ht="11.25" customHeight="1">
      <c r="B2" s="11"/>
      <c r="C2" s="4"/>
      <c r="D2" s="4"/>
      <c r="E2" s="4"/>
      <c r="F2" s="4"/>
      <c r="G2" s="11" t="s">
        <v>148</v>
      </c>
      <c r="H2" s="4"/>
      <c r="I2" s="4"/>
      <c r="J2" s="4"/>
      <c r="K2" s="4"/>
      <c r="L2" s="2"/>
      <c r="M2" s="2"/>
      <c r="N2" s="2"/>
    </row>
    <row r="3" spans="1:17" ht="11.25" customHeight="1">
      <c r="B3" s="11"/>
      <c r="C3" s="4"/>
      <c r="D3" s="4"/>
      <c r="E3" s="4"/>
      <c r="F3" s="4"/>
      <c r="G3" s="11" t="s">
        <v>111</v>
      </c>
      <c r="H3" s="4"/>
      <c r="I3" s="4"/>
      <c r="J3" s="4"/>
      <c r="K3" s="4"/>
      <c r="L3" s="2"/>
      <c r="M3" s="2"/>
      <c r="N3" s="2"/>
    </row>
    <row r="4" spans="1:17" ht="10.5" customHeight="1">
      <c r="B4" s="11"/>
      <c r="C4" s="4"/>
      <c r="D4" s="4"/>
      <c r="E4" s="4"/>
      <c r="F4" s="4"/>
      <c r="G4" s="74" t="s">
        <v>149</v>
      </c>
      <c r="H4" s="74"/>
      <c r="I4" s="74"/>
      <c r="J4" s="4"/>
      <c r="K4" s="4"/>
      <c r="L4" s="2"/>
      <c r="M4" s="2"/>
      <c r="N4" s="2"/>
    </row>
    <row r="5" spans="1:17" ht="9.75" customHeight="1">
      <c r="B5" s="3"/>
      <c r="C5" s="1"/>
      <c r="D5" s="1"/>
      <c r="E5" s="1"/>
      <c r="F5" s="1"/>
      <c r="G5" s="1"/>
      <c r="H5" s="1"/>
      <c r="I5" s="1"/>
      <c r="J5" s="1"/>
      <c r="K5" s="1"/>
    </row>
    <row r="6" spans="1:17" ht="13.5" customHeight="1">
      <c r="B6" s="71"/>
      <c r="C6" s="72"/>
      <c r="D6" s="72"/>
      <c r="E6" s="72"/>
      <c r="F6" s="72"/>
      <c r="G6" s="72"/>
      <c r="H6" s="72"/>
      <c r="I6" s="72"/>
      <c r="J6" s="72"/>
      <c r="K6" s="72"/>
      <c r="L6" s="4"/>
    </row>
    <row r="7" spans="1:17" ht="13.5" customHeight="1">
      <c r="B7" s="71"/>
      <c r="C7" s="73"/>
      <c r="D7" s="73"/>
      <c r="E7" s="73"/>
      <c r="F7" s="73"/>
      <c r="G7" s="73"/>
      <c r="H7" s="73"/>
      <c r="I7" s="73"/>
      <c r="J7" s="73"/>
      <c r="K7" s="73"/>
      <c r="L7" s="4"/>
    </row>
    <row r="8" spans="1:17" ht="13.5" customHeight="1">
      <c r="B8" s="71" t="s">
        <v>112</v>
      </c>
      <c r="C8" s="71"/>
      <c r="D8" s="71"/>
      <c r="E8" s="71"/>
      <c r="F8" s="71"/>
      <c r="G8" s="71"/>
      <c r="H8" s="71"/>
      <c r="I8" s="71"/>
      <c r="J8" s="71"/>
      <c r="K8" s="71"/>
      <c r="L8" s="4"/>
    </row>
    <row r="9" spans="1:17" ht="9.75" customHeight="1">
      <c r="B9" s="71"/>
      <c r="C9" s="72"/>
      <c r="D9" s="72"/>
      <c r="E9" s="72"/>
      <c r="F9" s="72"/>
      <c r="G9" s="72"/>
      <c r="H9" s="72"/>
      <c r="I9" s="72"/>
      <c r="J9" s="72"/>
      <c r="K9" s="72"/>
      <c r="L9" s="4"/>
    </row>
    <row r="10" spans="1:17" ht="12.75" customHeight="1">
      <c r="A10" s="66" t="s">
        <v>2</v>
      </c>
      <c r="B10" s="66" t="s">
        <v>0</v>
      </c>
      <c r="C10" s="66" t="s">
        <v>5</v>
      </c>
      <c r="D10" s="66" t="s">
        <v>6</v>
      </c>
      <c r="E10" s="68" t="s">
        <v>33</v>
      </c>
      <c r="F10" s="69"/>
      <c r="G10" s="70"/>
      <c r="H10" s="66" t="s">
        <v>1</v>
      </c>
      <c r="I10" s="66" t="s">
        <v>24</v>
      </c>
      <c r="J10" s="66" t="s">
        <v>113</v>
      </c>
      <c r="K10" s="66" t="s">
        <v>114</v>
      </c>
    </row>
    <row r="11" spans="1:17" ht="55.5" customHeight="1">
      <c r="A11" s="67"/>
      <c r="B11" s="67"/>
      <c r="C11" s="67"/>
      <c r="D11" s="67"/>
      <c r="E11" s="22" t="s">
        <v>34</v>
      </c>
      <c r="F11" s="14" t="s">
        <v>36</v>
      </c>
      <c r="G11" s="21" t="s">
        <v>35</v>
      </c>
      <c r="H11" s="67"/>
      <c r="I11" s="67"/>
      <c r="J11" s="67"/>
      <c r="K11" s="67"/>
      <c r="P11" t="s">
        <v>3</v>
      </c>
      <c r="Q11" t="s">
        <v>4</v>
      </c>
    </row>
    <row r="12" spans="1:17" ht="10.5" customHeight="1">
      <c r="A12" s="12"/>
      <c r="B12" s="13">
        <v>1</v>
      </c>
      <c r="C12" s="13">
        <v>2</v>
      </c>
      <c r="D12" s="13">
        <v>3</v>
      </c>
      <c r="E12" s="13"/>
      <c r="F12" s="13"/>
      <c r="G12" s="13">
        <v>4</v>
      </c>
      <c r="H12" s="13">
        <v>5</v>
      </c>
      <c r="I12" s="14">
        <v>6</v>
      </c>
      <c r="J12" s="14">
        <v>7</v>
      </c>
      <c r="K12" s="14">
        <v>8</v>
      </c>
    </row>
    <row r="13" spans="1:17" ht="12.75" customHeight="1">
      <c r="A13" s="12"/>
      <c r="B13" s="61" t="s">
        <v>46</v>
      </c>
      <c r="C13" s="62" t="s">
        <v>7</v>
      </c>
      <c r="D13" s="62" t="s">
        <v>10</v>
      </c>
      <c r="E13" s="63"/>
      <c r="F13" s="63"/>
      <c r="G13" s="63"/>
      <c r="H13" s="63"/>
      <c r="I13" s="64">
        <f>I14+I23</f>
        <v>3990.5880000000002</v>
      </c>
      <c r="J13" s="64">
        <f>J14+J23</f>
        <v>3173.1530000000002</v>
      </c>
      <c r="K13" s="64">
        <f>K14+K23</f>
        <v>3165.0490000000004</v>
      </c>
    </row>
    <row r="14" spans="1:17" ht="35.25" customHeight="1">
      <c r="A14" s="15">
        <v>1</v>
      </c>
      <c r="B14" s="36" t="s">
        <v>119</v>
      </c>
      <c r="C14" s="40" t="s">
        <v>7</v>
      </c>
      <c r="D14" s="40" t="s">
        <v>10</v>
      </c>
      <c r="E14" s="27" t="s">
        <v>32</v>
      </c>
      <c r="F14" s="27" t="s">
        <v>47</v>
      </c>
      <c r="G14" s="40"/>
      <c r="H14" s="40"/>
      <c r="I14" s="17">
        <f>I15</f>
        <v>3965.5880000000002</v>
      </c>
      <c r="J14" s="17">
        <f>J15</f>
        <v>3148.1530000000002</v>
      </c>
      <c r="K14" s="17">
        <f>K15</f>
        <v>3140.0490000000004</v>
      </c>
      <c r="Q14" s="9"/>
    </row>
    <row r="15" spans="1:17" ht="35.25" customHeight="1">
      <c r="A15" s="15">
        <v>2</v>
      </c>
      <c r="B15" s="36" t="s">
        <v>120</v>
      </c>
      <c r="C15" s="40" t="s">
        <v>7</v>
      </c>
      <c r="D15" s="40" t="s">
        <v>10</v>
      </c>
      <c r="E15" s="27" t="s">
        <v>32</v>
      </c>
      <c r="F15" s="27" t="s">
        <v>40</v>
      </c>
      <c r="G15" s="40"/>
      <c r="H15" s="40"/>
      <c r="I15" s="17">
        <f>I16+I18+I28</f>
        <v>3965.5880000000002</v>
      </c>
      <c r="J15" s="17">
        <f>J16+J18+J28</f>
        <v>3148.1530000000002</v>
      </c>
      <c r="K15" s="17">
        <f>K16+K18+K28</f>
        <v>3140.0490000000004</v>
      </c>
      <c r="Q15" s="9"/>
    </row>
    <row r="16" spans="1:17" ht="16.5" customHeight="1">
      <c r="A16" s="15">
        <v>3</v>
      </c>
      <c r="B16" s="35" t="s">
        <v>9</v>
      </c>
      <c r="C16" s="40" t="s">
        <v>7</v>
      </c>
      <c r="D16" s="40" t="s">
        <v>8</v>
      </c>
      <c r="E16" s="27" t="s">
        <v>32</v>
      </c>
      <c r="F16" s="27" t="s">
        <v>40</v>
      </c>
      <c r="G16" s="40"/>
      <c r="H16" s="40"/>
      <c r="I16" s="17">
        <f>I17</f>
        <v>551.4</v>
      </c>
      <c r="J16" s="17">
        <f>J17</f>
        <v>586</v>
      </c>
      <c r="K16" s="17">
        <f>K17</f>
        <v>586</v>
      </c>
      <c r="Q16" s="9"/>
    </row>
    <row r="17" spans="1:17" ht="28.5" customHeight="1">
      <c r="A17" s="15">
        <v>4</v>
      </c>
      <c r="B17" s="35" t="s">
        <v>37</v>
      </c>
      <c r="C17" s="40" t="s">
        <v>7</v>
      </c>
      <c r="D17" s="40" t="s">
        <v>8</v>
      </c>
      <c r="E17" s="27" t="s">
        <v>32</v>
      </c>
      <c r="F17" s="27" t="s">
        <v>40</v>
      </c>
      <c r="G17" s="40" t="s">
        <v>45</v>
      </c>
      <c r="H17" s="40">
        <v>120</v>
      </c>
      <c r="I17" s="17">
        <v>551.4</v>
      </c>
      <c r="J17" s="17">
        <v>586</v>
      </c>
      <c r="K17" s="17">
        <v>586</v>
      </c>
      <c r="Q17" s="9"/>
    </row>
    <row r="18" spans="1:17" ht="43.5" customHeight="1">
      <c r="A18" s="15">
        <v>5</v>
      </c>
      <c r="B18" s="36" t="s">
        <v>11</v>
      </c>
      <c r="C18" s="40" t="s">
        <v>7</v>
      </c>
      <c r="D18" s="40" t="s">
        <v>12</v>
      </c>
      <c r="E18" s="27"/>
      <c r="F18" s="27"/>
      <c r="G18" s="40"/>
      <c r="H18" s="40"/>
      <c r="I18" s="17">
        <f>I19+I20+I22+I21</f>
        <v>3054.1880000000001</v>
      </c>
      <c r="J18" s="17">
        <f>J19+J20+J22+J21</f>
        <v>2562.1530000000002</v>
      </c>
      <c r="K18" s="17">
        <f>K19+K20+K22+K21</f>
        <v>2554.0490000000004</v>
      </c>
      <c r="Q18" s="9"/>
    </row>
    <row r="19" spans="1:17" ht="30" customHeight="1">
      <c r="A19" s="15">
        <v>6</v>
      </c>
      <c r="B19" s="18" t="s">
        <v>37</v>
      </c>
      <c r="C19" s="16" t="s">
        <v>7</v>
      </c>
      <c r="D19" s="16" t="s">
        <v>12</v>
      </c>
      <c r="E19" s="19" t="s">
        <v>32</v>
      </c>
      <c r="F19" s="19" t="s">
        <v>40</v>
      </c>
      <c r="G19" s="16" t="s">
        <v>45</v>
      </c>
      <c r="H19" s="16">
        <v>120</v>
      </c>
      <c r="I19" s="17">
        <v>1932.3</v>
      </c>
      <c r="J19" s="17">
        <v>2028.9</v>
      </c>
      <c r="K19" s="17">
        <v>2130.4</v>
      </c>
      <c r="Q19" s="9"/>
    </row>
    <row r="20" spans="1:17" ht="34.5" customHeight="1">
      <c r="A20" s="15">
        <v>7</v>
      </c>
      <c r="B20" s="18" t="s">
        <v>39</v>
      </c>
      <c r="C20" s="16" t="s">
        <v>7</v>
      </c>
      <c r="D20" s="16" t="s">
        <v>12</v>
      </c>
      <c r="E20" s="19" t="s">
        <v>32</v>
      </c>
      <c r="F20" s="19" t="s">
        <v>40</v>
      </c>
      <c r="G20" s="16" t="s">
        <v>45</v>
      </c>
      <c r="H20" s="16">
        <v>240</v>
      </c>
      <c r="I20" s="17">
        <v>1097.4880000000001</v>
      </c>
      <c r="J20" s="17">
        <v>508.85300000000001</v>
      </c>
      <c r="K20" s="17">
        <v>399.24900000000002</v>
      </c>
      <c r="Q20" s="9"/>
    </row>
    <row r="21" spans="1:17" ht="34.5" customHeight="1">
      <c r="A21" s="15">
        <v>8</v>
      </c>
      <c r="B21" s="18" t="s">
        <v>137</v>
      </c>
      <c r="C21" s="19" t="s">
        <v>19</v>
      </c>
      <c r="D21" s="19" t="s">
        <v>22</v>
      </c>
      <c r="E21" s="19" t="s">
        <v>32</v>
      </c>
      <c r="F21" s="19" t="s">
        <v>40</v>
      </c>
      <c r="G21" s="19" t="s">
        <v>138</v>
      </c>
      <c r="H21" s="19" t="s">
        <v>139</v>
      </c>
      <c r="I21" s="17">
        <v>22</v>
      </c>
      <c r="J21" s="17">
        <v>22</v>
      </c>
      <c r="K21" s="17">
        <v>22</v>
      </c>
      <c r="Q21" s="9"/>
    </row>
    <row r="22" spans="1:17" ht="24.75" customHeight="1">
      <c r="A22" s="15">
        <v>9</v>
      </c>
      <c r="B22" s="35" t="s">
        <v>23</v>
      </c>
      <c r="C22" s="27" t="s">
        <v>19</v>
      </c>
      <c r="D22" s="27" t="s">
        <v>22</v>
      </c>
      <c r="E22" s="27" t="s">
        <v>32</v>
      </c>
      <c r="F22" s="27" t="s">
        <v>40</v>
      </c>
      <c r="G22" s="27" t="s">
        <v>48</v>
      </c>
      <c r="H22" s="27" t="s">
        <v>49</v>
      </c>
      <c r="I22" s="44" t="s">
        <v>115</v>
      </c>
      <c r="J22" s="44" t="s">
        <v>115</v>
      </c>
      <c r="K22" s="44" t="s">
        <v>115</v>
      </c>
      <c r="Q22" s="9"/>
    </row>
    <row r="23" spans="1:17" ht="16.5" customHeight="1">
      <c r="A23" s="15">
        <v>10</v>
      </c>
      <c r="B23" s="36" t="s">
        <v>104</v>
      </c>
      <c r="C23" s="27" t="s">
        <v>19</v>
      </c>
      <c r="D23" s="27" t="s">
        <v>26</v>
      </c>
      <c r="E23" s="27"/>
      <c r="F23" s="27"/>
      <c r="G23" s="27"/>
      <c r="H23" s="27"/>
      <c r="I23" s="17">
        <f t="shared" ref="I23:K25" si="0">I24</f>
        <v>25</v>
      </c>
      <c r="J23" s="17">
        <f t="shared" si="0"/>
        <v>25</v>
      </c>
      <c r="K23" s="17">
        <f t="shared" si="0"/>
        <v>25</v>
      </c>
      <c r="Q23" s="9"/>
    </row>
    <row r="24" spans="1:17" ht="45" customHeight="1">
      <c r="A24" s="15">
        <v>11</v>
      </c>
      <c r="B24" s="36" t="s">
        <v>121</v>
      </c>
      <c r="C24" s="27" t="s">
        <v>19</v>
      </c>
      <c r="D24" s="27" t="s">
        <v>26</v>
      </c>
      <c r="E24" s="27" t="s">
        <v>25</v>
      </c>
      <c r="F24" s="27" t="s">
        <v>47</v>
      </c>
      <c r="G24" s="27"/>
      <c r="H24" s="27"/>
      <c r="I24" s="17">
        <f t="shared" si="0"/>
        <v>25</v>
      </c>
      <c r="J24" s="17">
        <f t="shared" si="0"/>
        <v>25</v>
      </c>
      <c r="K24" s="17">
        <f t="shared" si="0"/>
        <v>25</v>
      </c>
      <c r="Q24" s="9"/>
    </row>
    <row r="25" spans="1:17" ht="33.75" customHeight="1">
      <c r="A25" s="15">
        <v>12</v>
      </c>
      <c r="B25" s="36" t="s">
        <v>122</v>
      </c>
      <c r="C25" s="27" t="s">
        <v>19</v>
      </c>
      <c r="D25" s="27" t="s">
        <v>26</v>
      </c>
      <c r="E25" s="27" t="s">
        <v>25</v>
      </c>
      <c r="F25" s="27" t="s">
        <v>38</v>
      </c>
      <c r="G25" s="27"/>
      <c r="H25" s="27"/>
      <c r="I25" s="17">
        <f t="shared" si="0"/>
        <v>25</v>
      </c>
      <c r="J25" s="17">
        <f t="shared" si="0"/>
        <v>25</v>
      </c>
      <c r="K25" s="17">
        <f t="shared" si="0"/>
        <v>25</v>
      </c>
      <c r="Q25" s="9"/>
    </row>
    <row r="26" spans="1:17" ht="16.5" customHeight="1">
      <c r="A26" s="15">
        <v>13</v>
      </c>
      <c r="B26" s="35" t="s">
        <v>140</v>
      </c>
      <c r="C26" s="27" t="s">
        <v>19</v>
      </c>
      <c r="D26" s="27" t="s">
        <v>26</v>
      </c>
      <c r="E26" s="27" t="s">
        <v>25</v>
      </c>
      <c r="F26" s="27" t="s">
        <v>38</v>
      </c>
      <c r="G26" s="27" t="s">
        <v>50</v>
      </c>
      <c r="H26" s="27" t="s">
        <v>51</v>
      </c>
      <c r="I26" s="17">
        <v>25</v>
      </c>
      <c r="J26" s="17">
        <v>25</v>
      </c>
      <c r="K26" s="17">
        <v>25</v>
      </c>
      <c r="Q26" s="9"/>
    </row>
    <row r="27" spans="1:17" ht="20.25" customHeight="1">
      <c r="A27" s="15">
        <v>14</v>
      </c>
      <c r="B27" s="36" t="s">
        <v>20</v>
      </c>
      <c r="C27" s="27" t="s">
        <v>19</v>
      </c>
      <c r="D27" s="27" t="s">
        <v>42</v>
      </c>
      <c r="E27" s="27"/>
      <c r="F27" s="27"/>
      <c r="G27" s="27"/>
      <c r="H27" s="45"/>
      <c r="I27" s="38">
        <f t="shared" ref="I27:K28" si="1">I28</f>
        <v>360</v>
      </c>
      <c r="J27" s="38">
        <f t="shared" si="1"/>
        <v>0</v>
      </c>
      <c r="K27" s="38">
        <f t="shared" si="1"/>
        <v>0</v>
      </c>
      <c r="Q27" s="9"/>
    </row>
    <row r="28" spans="1:17" ht="24.75" customHeight="1">
      <c r="A28" s="15">
        <v>15</v>
      </c>
      <c r="B28" s="36" t="s">
        <v>119</v>
      </c>
      <c r="C28" s="27" t="s">
        <v>19</v>
      </c>
      <c r="D28" s="27" t="s">
        <v>42</v>
      </c>
      <c r="E28" s="27" t="s">
        <v>32</v>
      </c>
      <c r="F28" s="27" t="s">
        <v>47</v>
      </c>
      <c r="G28" s="27"/>
      <c r="H28" s="45"/>
      <c r="I28" s="38">
        <f t="shared" si="1"/>
        <v>360</v>
      </c>
      <c r="J28" s="38">
        <f t="shared" si="1"/>
        <v>0</v>
      </c>
      <c r="K28" s="38">
        <f t="shared" si="1"/>
        <v>0</v>
      </c>
      <c r="Q28" s="9"/>
    </row>
    <row r="29" spans="1:17" ht="32.25" customHeight="1">
      <c r="A29" s="15">
        <v>16</v>
      </c>
      <c r="B29" s="36" t="s">
        <v>123</v>
      </c>
      <c r="C29" s="40" t="s">
        <v>7</v>
      </c>
      <c r="D29" s="40">
        <v>13</v>
      </c>
      <c r="E29" s="27" t="s">
        <v>32</v>
      </c>
      <c r="F29" s="27" t="s">
        <v>38</v>
      </c>
      <c r="G29" s="40"/>
      <c r="H29" s="40"/>
      <c r="I29" s="17">
        <f>I30+I31</f>
        <v>360</v>
      </c>
      <c r="J29" s="17">
        <f>J30+J31</f>
        <v>0</v>
      </c>
      <c r="K29" s="17">
        <f>K30+K31</f>
        <v>0</v>
      </c>
      <c r="Q29" s="9"/>
    </row>
    <row r="30" spans="1:17" ht="27" customHeight="1">
      <c r="A30" s="15">
        <v>17</v>
      </c>
      <c r="B30" s="46" t="s">
        <v>142</v>
      </c>
      <c r="C30" s="27" t="s">
        <v>19</v>
      </c>
      <c r="D30" s="27" t="s">
        <v>42</v>
      </c>
      <c r="E30" s="27" t="s">
        <v>32</v>
      </c>
      <c r="F30" s="27" t="s">
        <v>38</v>
      </c>
      <c r="G30" s="27" t="s">
        <v>87</v>
      </c>
      <c r="H30" s="40"/>
      <c r="I30" s="17">
        <v>360</v>
      </c>
      <c r="J30" s="17">
        <v>0</v>
      </c>
      <c r="K30" s="17">
        <v>0</v>
      </c>
      <c r="Q30" s="9"/>
    </row>
    <row r="31" spans="1:17" ht="16.5" customHeight="1">
      <c r="A31" s="15">
        <v>18</v>
      </c>
      <c r="B31" s="35" t="s">
        <v>86</v>
      </c>
      <c r="C31" s="40" t="s">
        <v>7</v>
      </c>
      <c r="D31" s="40">
        <v>13</v>
      </c>
      <c r="E31" s="27" t="s">
        <v>32</v>
      </c>
      <c r="F31" s="27" t="s">
        <v>38</v>
      </c>
      <c r="G31" s="27" t="s">
        <v>88</v>
      </c>
      <c r="H31" s="40"/>
      <c r="I31" s="17">
        <v>0</v>
      </c>
      <c r="J31" s="17">
        <v>0</v>
      </c>
      <c r="K31" s="17">
        <v>0</v>
      </c>
      <c r="Q31" s="9"/>
    </row>
    <row r="32" spans="1:17" ht="16.5" customHeight="1">
      <c r="A32" s="15">
        <v>19</v>
      </c>
      <c r="B32" s="58" t="s">
        <v>15</v>
      </c>
      <c r="C32" s="56" t="s">
        <v>32</v>
      </c>
      <c r="D32" s="56" t="s">
        <v>28</v>
      </c>
      <c r="E32" s="56" t="s">
        <v>38</v>
      </c>
      <c r="F32" s="56" t="s">
        <v>38</v>
      </c>
      <c r="G32" s="56"/>
      <c r="H32" s="56"/>
      <c r="I32" s="59" t="s">
        <v>118</v>
      </c>
      <c r="J32" s="60">
        <v>63.32</v>
      </c>
      <c r="K32" s="60">
        <v>60.32</v>
      </c>
      <c r="Q32" s="9"/>
    </row>
    <row r="33" spans="1:17" ht="16.5" customHeight="1">
      <c r="A33" s="15">
        <v>20</v>
      </c>
      <c r="B33" s="47" t="s">
        <v>89</v>
      </c>
      <c r="C33" s="27" t="s">
        <v>32</v>
      </c>
      <c r="D33" s="27" t="s">
        <v>25</v>
      </c>
      <c r="E33" s="27"/>
      <c r="F33" s="27"/>
      <c r="G33" s="27"/>
      <c r="H33" s="27"/>
      <c r="I33" s="38">
        <f>I34</f>
        <v>63.09</v>
      </c>
      <c r="J33" s="38">
        <f>J34</f>
        <v>63.32</v>
      </c>
      <c r="K33" s="38">
        <f>K34</f>
        <v>60.32</v>
      </c>
      <c r="Q33" s="9"/>
    </row>
    <row r="34" spans="1:17" ht="23.25" customHeight="1">
      <c r="A34" s="15">
        <v>21</v>
      </c>
      <c r="B34" s="36" t="s">
        <v>119</v>
      </c>
      <c r="C34" s="27" t="s">
        <v>32</v>
      </c>
      <c r="D34" s="27" t="s">
        <v>25</v>
      </c>
      <c r="E34" s="27" t="s">
        <v>32</v>
      </c>
      <c r="F34" s="27" t="s">
        <v>47</v>
      </c>
      <c r="G34" s="27"/>
      <c r="H34" s="27"/>
      <c r="I34" s="38">
        <f t="shared" ref="I34:K36" si="2">I35</f>
        <v>63.09</v>
      </c>
      <c r="J34" s="38">
        <f t="shared" si="2"/>
        <v>63.32</v>
      </c>
      <c r="K34" s="38">
        <f t="shared" si="2"/>
        <v>60.32</v>
      </c>
      <c r="Q34" s="9"/>
    </row>
    <row r="35" spans="1:17" ht="23.25" customHeight="1">
      <c r="A35" s="15">
        <v>22</v>
      </c>
      <c r="B35" s="36" t="s">
        <v>120</v>
      </c>
      <c r="C35" s="27" t="s">
        <v>32</v>
      </c>
      <c r="D35" s="27" t="s">
        <v>25</v>
      </c>
      <c r="E35" s="27" t="s">
        <v>32</v>
      </c>
      <c r="F35" s="27" t="s">
        <v>40</v>
      </c>
      <c r="G35" s="27"/>
      <c r="H35" s="27"/>
      <c r="I35" s="38">
        <f t="shared" si="2"/>
        <v>63.09</v>
      </c>
      <c r="J35" s="38">
        <f t="shared" si="2"/>
        <v>63.32</v>
      </c>
      <c r="K35" s="38">
        <f t="shared" si="2"/>
        <v>60.32</v>
      </c>
      <c r="Q35" s="9"/>
    </row>
    <row r="36" spans="1:17" ht="33.75" customHeight="1">
      <c r="A36" s="15">
        <v>23</v>
      </c>
      <c r="B36" s="35" t="s">
        <v>16</v>
      </c>
      <c r="C36" s="27" t="s">
        <v>32</v>
      </c>
      <c r="D36" s="27" t="s">
        <v>25</v>
      </c>
      <c r="E36" s="27" t="s">
        <v>32</v>
      </c>
      <c r="F36" s="27" t="s">
        <v>40</v>
      </c>
      <c r="G36" s="27" t="s">
        <v>52</v>
      </c>
      <c r="H36" s="45"/>
      <c r="I36" s="38">
        <f>I37</f>
        <v>63.09</v>
      </c>
      <c r="J36" s="38">
        <f t="shared" si="2"/>
        <v>63.32</v>
      </c>
      <c r="K36" s="38">
        <f t="shared" si="2"/>
        <v>60.32</v>
      </c>
      <c r="Q36" s="9"/>
    </row>
    <row r="37" spans="1:17" ht="33.75" customHeight="1">
      <c r="A37" s="15">
        <v>24</v>
      </c>
      <c r="B37" s="35" t="s">
        <v>37</v>
      </c>
      <c r="C37" s="27" t="s">
        <v>32</v>
      </c>
      <c r="D37" s="27" t="s">
        <v>25</v>
      </c>
      <c r="E37" s="27" t="s">
        <v>32</v>
      </c>
      <c r="F37" s="27" t="s">
        <v>40</v>
      </c>
      <c r="G37" s="27" t="s">
        <v>52</v>
      </c>
      <c r="H37" s="45" t="s">
        <v>53</v>
      </c>
      <c r="I37" s="38">
        <v>63.09</v>
      </c>
      <c r="J37" s="38">
        <v>63.32</v>
      </c>
      <c r="K37" s="38">
        <v>60.32</v>
      </c>
      <c r="Q37" s="9"/>
    </row>
    <row r="38" spans="1:17" ht="23.25" customHeight="1">
      <c r="A38" s="15">
        <v>25</v>
      </c>
      <c r="B38" s="55" t="s">
        <v>54</v>
      </c>
      <c r="C38" s="56" t="s">
        <v>25</v>
      </c>
      <c r="D38" s="56" t="s">
        <v>28</v>
      </c>
      <c r="E38" s="56"/>
      <c r="F38" s="56"/>
      <c r="G38" s="56"/>
      <c r="H38" s="57"/>
      <c r="I38" s="54">
        <f>I39</f>
        <v>55</v>
      </c>
      <c r="J38" s="54">
        <f>J39</f>
        <v>7.5</v>
      </c>
      <c r="K38" s="54">
        <f>K39</f>
        <v>7.5</v>
      </c>
      <c r="Q38" s="9"/>
    </row>
    <row r="39" spans="1:17" ht="19.5" customHeight="1">
      <c r="A39" s="15">
        <v>26</v>
      </c>
      <c r="B39" s="36" t="s">
        <v>55</v>
      </c>
      <c r="C39" s="27" t="s">
        <v>25</v>
      </c>
      <c r="D39" s="27" t="s">
        <v>29</v>
      </c>
      <c r="E39" s="27"/>
      <c r="F39" s="27"/>
      <c r="G39" s="27"/>
      <c r="H39" s="45"/>
      <c r="I39" s="38">
        <f t="shared" ref="I39:K40" si="3">I40</f>
        <v>55</v>
      </c>
      <c r="J39" s="38">
        <f t="shared" si="3"/>
        <v>7.5</v>
      </c>
      <c r="K39" s="38">
        <f t="shared" si="3"/>
        <v>7.5</v>
      </c>
      <c r="Q39" s="9"/>
    </row>
    <row r="40" spans="1:17" ht="45" customHeight="1">
      <c r="A40" s="15">
        <v>27</v>
      </c>
      <c r="B40" s="36" t="s">
        <v>121</v>
      </c>
      <c r="C40" s="27" t="s">
        <v>25</v>
      </c>
      <c r="D40" s="27" t="s">
        <v>29</v>
      </c>
      <c r="E40" s="27" t="s">
        <v>25</v>
      </c>
      <c r="F40" s="27" t="s">
        <v>47</v>
      </c>
      <c r="G40" s="27"/>
      <c r="H40" s="45"/>
      <c r="I40" s="38">
        <f>I41</f>
        <v>55</v>
      </c>
      <c r="J40" s="38">
        <f t="shared" si="3"/>
        <v>7.5</v>
      </c>
      <c r="K40" s="38">
        <f t="shared" si="3"/>
        <v>7.5</v>
      </c>
      <c r="Q40" s="9"/>
    </row>
    <row r="41" spans="1:17" ht="29.25" customHeight="1">
      <c r="A41" s="15">
        <v>28</v>
      </c>
      <c r="B41" s="36" t="s">
        <v>105</v>
      </c>
      <c r="C41" s="27" t="s">
        <v>25</v>
      </c>
      <c r="D41" s="27" t="s">
        <v>29</v>
      </c>
      <c r="E41" s="27" t="s">
        <v>25</v>
      </c>
      <c r="F41" s="27" t="s">
        <v>40</v>
      </c>
      <c r="G41" s="27"/>
      <c r="H41" s="27"/>
      <c r="I41" s="38">
        <f>I42</f>
        <v>55</v>
      </c>
      <c r="J41" s="38">
        <f>J42</f>
        <v>7.5</v>
      </c>
      <c r="K41" s="38">
        <f>K42</f>
        <v>7.5</v>
      </c>
      <c r="Q41" s="9"/>
    </row>
    <row r="42" spans="1:17" ht="26.25" customHeight="1">
      <c r="A42" s="15">
        <v>29</v>
      </c>
      <c r="B42" s="35" t="s">
        <v>30</v>
      </c>
      <c r="C42" s="27" t="s">
        <v>25</v>
      </c>
      <c r="D42" s="27" t="s">
        <v>29</v>
      </c>
      <c r="E42" s="27" t="s">
        <v>25</v>
      </c>
      <c r="F42" s="27" t="s">
        <v>40</v>
      </c>
      <c r="G42" s="27" t="s">
        <v>72</v>
      </c>
      <c r="H42" s="27" t="s">
        <v>49</v>
      </c>
      <c r="I42" s="38">
        <v>55</v>
      </c>
      <c r="J42" s="38">
        <v>7.5</v>
      </c>
      <c r="K42" s="38">
        <v>7.5</v>
      </c>
      <c r="Q42" s="9"/>
    </row>
    <row r="43" spans="1:17" ht="18.75" customHeight="1">
      <c r="A43" s="15">
        <v>30</v>
      </c>
      <c r="B43" s="26" t="s">
        <v>59</v>
      </c>
      <c r="C43" s="24" t="s">
        <v>22</v>
      </c>
      <c r="D43" s="24" t="s">
        <v>28</v>
      </c>
      <c r="E43" s="24"/>
      <c r="F43" s="24"/>
      <c r="G43" s="24"/>
      <c r="H43" s="24"/>
      <c r="I43" s="25">
        <f>I44+I47+I54</f>
        <v>410</v>
      </c>
      <c r="J43" s="25">
        <f>J44+J47+J54</f>
        <v>370</v>
      </c>
      <c r="K43" s="25">
        <f>K44+K47+K54</f>
        <v>370</v>
      </c>
      <c r="Q43" s="9"/>
    </row>
    <row r="44" spans="1:17" ht="18.75" customHeight="1">
      <c r="A44" s="15">
        <v>31</v>
      </c>
      <c r="B44" s="23" t="s">
        <v>100</v>
      </c>
      <c r="C44" s="27" t="s">
        <v>22</v>
      </c>
      <c r="D44" s="27" t="s">
        <v>19</v>
      </c>
      <c r="E44" s="27"/>
      <c r="F44" s="27"/>
      <c r="G44" s="27"/>
      <c r="H44" s="27"/>
      <c r="I44" s="17">
        <f t="shared" ref="I44:K45" si="4">I45</f>
        <v>10</v>
      </c>
      <c r="J44" s="17">
        <f t="shared" si="4"/>
        <v>10</v>
      </c>
      <c r="K44" s="17">
        <f t="shared" si="4"/>
        <v>10</v>
      </c>
      <c r="Q44" s="9"/>
    </row>
    <row r="45" spans="1:17" ht="36.75" customHeight="1">
      <c r="A45" s="15">
        <v>32</v>
      </c>
      <c r="B45" s="36" t="s">
        <v>119</v>
      </c>
      <c r="C45" s="27" t="s">
        <v>22</v>
      </c>
      <c r="D45" s="27" t="s">
        <v>19</v>
      </c>
      <c r="E45" s="27" t="s">
        <v>32</v>
      </c>
      <c r="F45" s="27" t="s">
        <v>47</v>
      </c>
      <c r="G45" s="27"/>
      <c r="H45" s="27"/>
      <c r="I45" s="17">
        <f t="shared" si="4"/>
        <v>10</v>
      </c>
      <c r="J45" s="17">
        <f t="shared" si="4"/>
        <v>10</v>
      </c>
      <c r="K45" s="17">
        <f t="shared" si="4"/>
        <v>10</v>
      </c>
      <c r="Q45" s="9"/>
    </row>
    <row r="46" spans="1:17" ht="52.5" customHeight="1">
      <c r="A46" s="15">
        <v>33</v>
      </c>
      <c r="B46" s="34" t="s">
        <v>101</v>
      </c>
      <c r="C46" s="27" t="s">
        <v>22</v>
      </c>
      <c r="D46" s="27" t="s">
        <v>19</v>
      </c>
      <c r="E46" s="27" t="s">
        <v>32</v>
      </c>
      <c r="F46" s="27" t="s">
        <v>61</v>
      </c>
      <c r="G46" s="27" t="s">
        <v>102</v>
      </c>
      <c r="H46" s="27" t="s">
        <v>53</v>
      </c>
      <c r="I46" s="17">
        <v>10</v>
      </c>
      <c r="J46" s="17">
        <v>10</v>
      </c>
      <c r="K46" s="17">
        <v>10</v>
      </c>
      <c r="Q46" s="9"/>
    </row>
    <row r="47" spans="1:17" ht="22.5" customHeight="1">
      <c r="A47" s="15">
        <v>34</v>
      </c>
      <c r="B47" s="34" t="s">
        <v>60</v>
      </c>
      <c r="C47" s="27" t="s">
        <v>22</v>
      </c>
      <c r="D47" s="27" t="s">
        <v>31</v>
      </c>
      <c r="E47" s="27"/>
      <c r="F47" s="27"/>
      <c r="G47" s="27"/>
      <c r="H47" s="27"/>
      <c r="I47" s="17">
        <f>I48+I53</f>
        <v>300</v>
      </c>
      <c r="J47" s="17">
        <f t="shared" ref="I47:K48" si="5">J48</f>
        <v>250</v>
      </c>
      <c r="K47" s="17">
        <f t="shared" si="5"/>
        <v>250</v>
      </c>
      <c r="Q47" s="9"/>
    </row>
    <row r="48" spans="1:17" ht="47.25" customHeight="1">
      <c r="A48" s="15">
        <v>35</v>
      </c>
      <c r="B48" s="37" t="s">
        <v>124</v>
      </c>
      <c r="C48" s="27" t="s">
        <v>22</v>
      </c>
      <c r="D48" s="27" t="s">
        <v>31</v>
      </c>
      <c r="E48" s="27" t="s">
        <v>19</v>
      </c>
      <c r="F48" s="27" t="s">
        <v>47</v>
      </c>
      <c r="G48" s="27"/>
      <c r="H48" s="27"/>
      <c r="I48" s="17">
        <f t="shared" si="5"/>
        <v>100</v>
      </c>
      <c r="J48" s="17">
        <f t="shared" si="5"/>
        <v>250</v>
      </c>
      <c r="K48" s="17">
        <f t="shared" si="5"/>
        <v>250</v>
      </c>
      <c r="Q48" s="9"/>
    </row>
    <row r="49" spans="1:17" ht="36.75" customHeight="1">
      <c r="A49" s="15">
        <v>36</v>
      </c>
      <c r="B49" s="36" t="s">
        <v>125</v>
      </c>
      <c r="C49" s="27" t="s">
        <v>22</v>
      </c>
      <c r="D49" s="27" t="s">
        <v>31</v>
      </c>
      <c r="E49" s="27" t="s">
        <v>19</v>
      </c>
      <c r="F49" s="27" t="s">
        <v>40</v>
      </c>
      <c r="G49" s="27"/>
      <c r="H49" s="27"/>
      <c r="I49" s="17">
        <f>I50+I51+I52</f>
        <v>100</v>
      </c>
      <c r="J49" s="17">
        <f>J50+J51+J52</f>
        <v>250</v>
      </c>
      <c r="K49" s="17">
        <f>K50+K51+K52</f>
        <v>250</v>
      </c>
      <c r="Q49" s="9"/>
    </row>
    <row r="50" spans="1:17" ht="36.75" customHeight="1">
      <c r="A50" s="15">
        <v>37</v>
      </c>
      <c r="B50" s="35" t="s">
        <v>43</v>
      </c>
      <c r="C50" s="27" t="s">
        <v>22</v>
      </c>
      <c r="D50" s="27" t="s">
        <v>31</v>
      </c>
      <c r="E50" s="27" t="s">
        <v>19</v>
      </c>
      <c r="F50" s="27" t="s">
        <v>40</v>
      </c>
      <c r="G50" s="27" t="s">
        <v>71</v>
      </c>
      <c r="H50" s="27" t="s">
        <v>49</v>
      </c>
      <c r="I50" s="17">
        <v>36.9</v>
      </c>
      <c r="J50" s="17">
        <v>50</v>
      </c>
      <c r="K50" s="17">
        <v>50</v>
      </c>
      <c r="Q50" s="9"/>
    </row>
    <row r="51" spans="1:17" ht="24.75" customHeight="1">
      <c r="A51" s="15">
        <v>38</v>
      </c>
      <c r="B51" s="35" t="s">
        <v>82</v>
      </c>
      <c r="C51" s="27" t="s">
        <v>22</v>
      </c>
      <c r="D51" s="27" t="s">
        <v>31</v>
      </c>
      <c r="E51" s="27" t="s">
        <v>19</v>
      </c>
      <c r="F51" s="27" t="s">
        <v>40</v>
      </c>
      <c r="G51" s="27" t="s">
        <v>83</v>
      </c>
      <c r="H51" s="27" t="s">
        <v>49</v>
      </c>
      <c r="I51" s="17">
        <v>63.1</v>
      </c>
      <c r="J51" s="17">
        <v>100</v>
      </c>
      <c r="K51" s="17">
        <v>100</v>
      </c>
      <c r="Q51" s="9"/>
    </row>
    <row r="52" spans="1:17" ht="18.75" customHeight="1">
      <c r="A52" s="15">
        <v>39</v>
      </c>
      <c r="B52" s="35" t="s">
        <v>85</v>
      </c>
      <c r="C52" s="27" t="s">
        <v>22</v>
      </c>
      <c r="D52" s="27" t="s">
        <v>31</v>
      </c>
      <c r="E52" s="27" t="s">
        <v>19</v>
      </c>
      <c r="F52" s="27" t="s">
        <v>40</v>
      </c>
      <c r="G52" s="27" t="s">
        <v>97</v>
      </c>
      <c r="H52" s="27" t="s">
        <v>49</v>
      </c>
      <c r="I52" s="17">
        <v>0</v>
      </c>
      <c r="J52" s="17">
        <v>100</v>
      </c>
      <c r="K52" s="17">
        <v>100</v>
      </c>
      <c r="Q52" s="9"/>
    </row>
    <row r="53" spans="1:17" ht="45.75" customHeight="1">
      <c r="A53" s="15">
        <v>40</v>
      </c>
      <c r="B53" s="35" t="s">
        <v>143</v>
      </c>
      <c r="C53" s="27" t="s">
        <v>22</v>
      </c>
      <c r="D53" s="27" t="s">
        <v>31</v>
      </c>
      <c r="E53" s="27" t="s">
        <v>19</v>
      </c>
      <c r="F53" s="27" t="s">
        <v>40</v>
      </c>
      <c r="G53" s="27" t="s">
        <v>144</v>
      </c>
      <c r="H53" s="27" t="s">
        <v>49</v>
      </c>
      <c r="I53" s="17">
        <v>200</v>
      </c>
      <c r="J53" s="17"/>
      <c r="K53" s="17"/>
      <c r="Q53" s="9"/>
    </row>
    <row r="54" spans="1:17" ht="18" customHeight="1">
      <c r="A54" s="15">
        <v>41</v>
      </c>
      <c r="B54" s="36" t="s">
        <v>77</v>
      </c>
      <c r="C54" s="27" t="s">
        <v>22</v>
      </c>
      <c r="D54" s="27" t="s">
        <v>78</v>
      </c>
      <c r="E54" s="27"/>
      <c r="F54" s="27"/>
      <c r="G54" s="27"/>
      <c r="H54" s="27"/>
      <c r="I54" s="17">
        <f>I55+I56+I57</f>
        <v>100</v>
      </c>
      <c r="J54" s="17">
        <f>J55</f>
        <v>110</v>
      </c>
      <c r="K54" s="17">
        <f>K55</f>
        <v>110</v>
      </c>
      <c r="Q54" s="9"/>
    </row>
    <row r="55" spans="1:17" ht="42" customHeight="1">
      <c r="A55" s="15">
        <v>42</v>
      </c>
      <c r="B55" s="37" t="s">
        <v>124</v>
      </c>
      <c r="C55" s="27" t="s">
        <v>22</v>
      </c>
      <c r="D55" s="27" t="s">
        <v>78</v>
      </c>
      <c r="E55" s="27" t="s">
        <v>19</v>
      </c>
      <c r="F55" s="27" t="s">
        <v>47</v>
      </c>
      <c r="G55" s="27"/>
      <c r="H55" s="27"/>
      <c r="I55" s="17">
        <f>I56</f>
        <v>0</v>
      </c>
      <c r="J55" s="17">
        <f>J56</f>
        <v>110</v>
      </c>
      <c r="K55" s="17">
        <f>K56</f>
        <v>110</v>
      </c>
      <c r="Q55" s="9"/>
    </row>
    <row r="56" spans="1:17" ht="47.25" customHeight="1">
      <c r="A56" s="15">
        <v>43</v>
      </c>
      <c r="B56" s="23" t="s">
        <v>126</v>
      </c>
      <c r="C56" s="27" t="s">
        <v>22</v>
      </c>
      <c r="D56" s="27" t="s">
        <v>78</v>
      </c>
      <c r="E56" s="27" t="s">
        <v>19</v>
      </c>
      <c r="F56" s="27" t="s">
        <v>38</v>
      </c>
      <c r="G56" s="27"/>
      <c r="H56" s="27"/>
      <c r="I56" s="17">
        <f>I58</f>
        <v>0</v>
      </c>
      <c r="J56" s="17">
        <f>J57+J58</f>
        <v>110</v>
      </c>
      <c r="K56" s="17">
        <f>K57+K58</f>
        <v>110</v>
      </c>
      <c r="Q56" s="9"/>
    </row>
    <row r="57" spans="1:17" ht="15" customHeight="1">
      <c r="A57" s="15">
        <v>44</v>
      </c>
      <c r="B57" s="34" t="s">
        <v>116</v>
      </c>
      <c r="C57" s="27" t="s">
        <v>22</v>
      </c>
      <c r="D57" s="27" t="s">
        <v>78</v>
      </c>
      <c r="E57" s="27" t="s">
        <v>19</v>
      </c>
      <c r="F57" s="27" t="s">
        <v>38</v>
      </c>
      <c r="G57" s="27" t="s">
        <v>117</v>
      </c>
      <c r="H57" s="27" t="s">
        <v>49</v>
      </c>
      <c r="I57" s="17">
        <v>100</v>
      </c>
      <c r="J57" s="17">
        <v>100</v>
      </c>
      <c r="K57" s="17">
        <v>100</v>
      </c>
      <c r="Q57" s="9"/>
    </row>
    <row r="58" spans="1:17" ht="41.25" customHeight="1">
      <c r="A58" s="15">
        <v>45</v>
      </c>
      <c r="B58" s="35" t="s">
        <v>81</v>
      </c>
      <c r="C58" s="27" t="s">
        <v>22</v>
      </c>
      <c r="D58" s="27" t="s">
        <v>78</v>
      </c>
      <c r="E58" s="27" t="s">
        <v>19</v>
      </c>
      <c r="F58" s="27" t="s">
        <v>38</v>
      </c>
      <c r="G58" s="27" t="s">
        <v>80</v>
      </c>
      <c r="H58" s="27" t="s">
        <v>49</v>
      </c>
      <c r="I58" s="17">
        <v>0</v>
      </c>
      <c r="J58" s="17">
        <v>10</v>
      </c>
      <c r="K58" s="17">
        <v>10</v>
      </c>
      <c r="Q58" s="9"/>
    </row>
    <row r="59" spans="1:17" ht="22.5" customHeight="1">
      <c r="A59" s="15">
        <v>46</v>
      </c>
      <c r="B59" s="55" t="s">
        <v>56</v>
      </c>
      <c r="C59" s="56" t="s">
        <v>21</v>
      </c>
      <c r="D59" s="56" t="s">
        <v>28</v>
      </c>
      <c r="E59" s="56"/>
      <c r="F59" s="56"/>
      <c r="G59" s="56"/>
      <c r="H59" s="56"/>
      <c r="I59" s="54">
        <f>I60+I64+I72</f>
        <v>584.5</v>
      </c>
      <c r="J59" s="54">
        <f>J60+J64+J72</f>
        <v>408</v>
      </c>
      <c r="K59" s="54">
        <f>K60+K64+K72</f>
        <v>308</v>
      </c>
      <c r="Q59" s="9"/>
    </row>
    <row r="60" spans="1:17" ht="20.25" customHeight="1">
      <c r="A60" s="15">
        <v>47</v>
      </c>
      <c r="B60" s="36" t="s">
        <v>57</v>
      </c>
      <c r="C60" s="27" t="s">
        <v>21</v>
      </c>
      <c r="D60" s="27" t="s">
        <v>19</v>
      </c>
      <c r="E60" s="27"/>
      <c r="F60" s="27"/>
      <c r="G60" s="27"/>
      <c r="H60" s="27"/>
      <c r="I60" s="38">
        <f t="shared" ref="I60:K62" si="6">I61</f>
        <v>0</v>
      </c>
      <c r="J60" s="38">
        <f t="shared" si="6"/>
        <v>100</v>
      </c>
      <c r="K60" s="38">
        <f t="shared" si="6"/>
        <v>100</v>
      </c>
      <c r="Q60" s="9"/>
    </row>
    <row r="61" spans="1:17" ht="26.25" customHeight="1">
      <c r="A61" s="15">
        <v>48</v>
      </c>
      <c r="B61" s="37" t="s">
        <v>73</v>
      </c>
      <c r="C61" s="27" t="s">
        <v>21</v>
      </c>
      <c r="D61" s="27" t="s">
        <v>19</v>
      </c>
      <c r="E61" s="27" t="s">
        <v>19</v>
      </c>
      <c r="F61" s="27" t="s">
        <v>47</v>
      </c>
      <c r="G61" s="27"/>
      <c r="H61" s="27"/>
      <c r="I61" s="38">
        <f t="shared" si="6"/>
        <v>0</v>
      </c>
      <c r="J61" s="38">
        <f t="shared" si="6"/>
        <v>100</v>
      </c>
      <c r="K61" s="38">
        <f t="shared" si="6"/>
        <v>100</v>
      </c>
      <c r="Q61" s="9"/>
    </row>
    <row r="62" spans="1:17" ht="48.75" customHeight="1">
      <c r="A62" s="15">
        <v>49</v>
      </c>
      <c r="B62" s="23" t="s">
        <v>126</v>
      </c>
      <c r="C62" s="27" t="s">
        <v>21</v>
      </c>
      <c r="D62" s="27" t="s">
        <v>19</v>
      </c>
      <c r="E62" s="27" t="s">
        <v>19</v>
      </c>
      <c r="F62" s="27" t="s">
        <v>38</v>
      </c>
      <c r="G62" s="27"/>
      <c r="H62" s="27"/>
      <c r="I62" s="38">
        <f t="shared" si="6"/>
        <v>0</v>
      </c>
      <c r="J62" s="38">
        <f t="shared" si="6"/>
        <v>100</v>
      </c>
      <c r="K62" s="38">
        <f t="shared" si="6"/>
        <v>100</v>
      </c>
      <c r="Q62" s="9"/>
    </row>
    <row r="63" spans="1:17" ht="25.5" customHeight="1">
      <c r="A63" s="15">
        <v>50</v>
      </c>
      <c r="B63" s="34" t="s">
        <v>74</v>
      </c>
      <c r="C63" s="27" t="s">
        <v>21</v>
      </c>
      <c r="D63" s="27" t="s">
        <v>19</v>
      </c>
      <c r="E63" s="27" t="s">
        <v>19</v>
      </c>
      <c r="F63" s="27" t="s">
        <v>38</v>
      </c>
      <c r="G63" s="27" t="s">
        <v>106</v>
      </c>
      <c r="H63" s="27" t="s">
        <v>49</v>
      </c>
      <c r="I63" s="17">
        <v>0</v>
      </c>
      <c r="J63" s="17">
        <v>100</v>
      </c>
      <c r="K63" s="17">
        <v>100</v>
      </c>
      <c r="Q63" s="9"/>
    </row>
    <row r="64" spans="1:17" ht="19.5" customHeight="1">
      <c r="A64" s="15">
        <v>51</v>
      </c>
      <c r="B64" s="23" t="s">
        <v>58</v>
      </c>
      <c r="C64" s="19" t="s">
        <v>21</v>
      </c>
      <c r="D64" s="19" t="s">
        <v>32</v>
      </c>
      <c r="E64" s="27"/>
      <c r="F64" s="27"/>
      <c r="G64" s="19"/>
      <c r="H64" s="19"/>
      <c r="I64" s="17">
        <f>I65+I68</f>
        <v>45</v>
      </c>
      <c r="J64" s="17">
        <f>J65+J68</f>
        <v>158</v>
      </c>
      <c r="K64" s="17">
        <f>K65+K68</f>
        <v>58</v>
      </c>
      <c r="Q64" s="9"/>
    </row>
    <row r="65" spans="1:17" ht="39.75" customHeight="1">
      <c r="A65" s="15">
        <v>52</v>
      </c>
      <c r="B65" s="37" t="s">
        <v>124</v>
      </c>
      <c r="C65" s="27" t="s">
        <v>21</v>
      </c>
      <c r="D65" s="27" t="s">
        <v>32</v>
      </c>
      <c r="E65" s="27" t="s">
        <v>19</v>
      </c>
      <c r="F65" s="27" t="s">
        <v>47</v>
      </c>
      <c r="G65" s="27"/>
      <c r="H65" s="27"/>
      <c r="I65" s="17">
        <f t="shared" ref="I65:K66" si="7">I66</f>
        <v>0</v>
      </c>
      <c r="J65" s="17">
        <f t="shared" si="7"/>
        <v>8</v>
      </c>
      <c r="K65" s="17">
        <f t="shared" si="7"/>
        <v>8</v>
      </c>
      <c r="Q65" s="9"/>
    </row>
    <row r="66" spans="1:17" ht="42.75" customHeight="1">
      <c r="A66" s="15">
        <v>53</v>
      </c>
      <c r="B66" s="23" t="s">
        <v>126</v>
      </c>
      <c r="C66" s="27" t="s">
        <v>21</v>
      </c>
      <c r="D66" s="27" t="s">
        <v>32</v>
      </c>
      <c r="E66" s="27" t="s">
        <v>19</v>
      </c>
      <c r="F66" s="27" t="s">
        <v>38</v>
      </c>
      <c r="G66" s="27"/>
      <c r="H66" s="27"/>
      <c r="I66" s="17">
        <f t="shared" si="7"/>
        <v>0</v>
      </c>
      <c r="J66" s="17">
        <f t="shared" si="7"/>
        <v>8</v>
      </c>
      <c r="K66" s="17">
        <f t="shared" si="7"/>
        <v>8</v>
      </c>
      <c r="Q66" s="9"/>
    </row>
    <row r="67" spans="1:17" ht="27.75" customHeight="1">
      <c r="A67" s="15">
        <v>54</v>
      </c>
      <c r="B67" s="34" t="s">
        <v>108</v>
      </c>
      <c r="C67" s="27" t="s">
        <v>21</v>
      </c>
      <c r="D67" s="27" t="s">
        <v>32</v>
      </c>
      <c r="E67" s="27" t="s">
        <v>19</v>
      </c>
      <c r="F67" s="27" t="s">
        <v>38</v>
      </c>
      <c r="G67" s="27" t="s">
        <v>110</v>
      </c>
      <c r="H67" s="27" t="s">
        <v>49</v>
      </c>
      <c r="I67" s="17">
        <v>0</v>
      </c>
      <c r="J67" s="17">
        <v>8</v>
      </c>
      <c r="K67" s="17">
        <v>8</v>
      </c>
      <c r="Q67" s="9"/>
    </row>
    <row r="68" spans="1:17" ht="27.75" customHeight="1">
      <c r="A68" s="15">
        <v>55</v>
      </c>
      <c r="B68" s="36" t="s">
        <v>119</v>
      </c>
      <c r="C68" s="27" t="s">
        <v>21</v>
      </c>
      <c r="D68" s="27" t="s">
        <v>32</v>
      </c>
      <c r="E68" s="27" t="s">
        <v>32</v>
      </c>
      <c r="F68" s="27" t="s">
        <v>47</v>
      </c>
      <c r="G68" s="27"/>
      <c r="H68" s="27"/>
      <c r="I68" s="17">
        <f>I69</f>
        <v>45</v>
      </c>
      <c r="J68" s="17">
        <f>J69</f>
        <v>150</v>
      </c>
      <c r="K68" s="17">
        <f>K69</f>
        <v>50</v>
      </c>
      <c r="Q68" s="9"/>
    </row>
    <row r="69" spans="1:17" ht="36.75" customHeight="1">
      <c r="A69" s="15">
        <v>56</v>
      </c>
      <c r="B69" s="23" t="s">
        <v>127</v>
      </c>
      <c r="C69" s="27" t="s">
        <v>21</v>
      </c>
      <c r="D69" s="27" t="s">
        <v>32</v>
      </c>
      <c r="E69" s="27" t="s">
        <v>32</v>
      </c>
      <c r="F69" s="27" t="s">
        <v>41</v>
      </c>
      <c r="G69" s="27"/>
      <c r="H69" s="27"/>
      <c r="I69" s="17">
        <f>I70+I71</f>
        <v>45</v>
      </c>
      <c r="J69" s="17">
        <f>J70+J71</f>
        <v>150</v>
      </c>
      <c r="K69" s="17">
        <f>K70+K71</f>
        <v>50</v>
      </c>
      <c r="Q69" s="9"/>
    </row>
    <row r="70" spans="1:17" ht="27.75" customHeight="1">
      <c r="A70" s="15">
        <v>57</v>
      </c>
      <c r="B70" s="34" t="s">
        <v>95</v>
      </c>
      <c r="C70" s="27" t="s">
        <v>21</v>
      </c>
      <c r="D70" s="27" t="s">
        <v>32</v>
      </c>
      <c r="E70" s="27" t="s">
        <v>32</v>
      </c>
      <c r="F70" s="27" t="s">
        <v>41</v>
      </c>
      <c r="G70" s="27" t="s">
        <v>98</v>
      </c>
      <c r="H70" s="27" t="s">
        <v>49</v>
      </c>
      <c r="I70" s="17">
        <v>0</v>
      </c>
      <c r="J70" s="17">
        <v>100</v>
      </c>
      <c r="K70" s="17">
        <v>0</v>
      </c>
      <c r="Q70" s="9"/>
    </row>
    <row r="71" spans="1:17" ht="18" customHeight="1">
      <c r="A71" s="15">
        <v>58</v>
      </c>
      <c r="B71" s="34" t="s">
        <v>96</v>
      </c>
      <c r="C71" s="27" t="s">
        <v>21</v>
      </c>
      <c r="D71" s="27" t="s">
        <v>32</v>
      </c>
      <c r="E71" s="27" t="s">
        <v>32</v>
      </c>
      <c r="F71" s="27" t="s">
        <v>41</v>
      </c>
      <c r="G71" s="27" t="s">
        <v>99</v>
      </c>
      <c r="H71" s="27" t="s">
        <v>49</v>
      </c>
      <c r="I71" s="17">
        <v>45</v>
      </c>
      <c r="J71" s="17">
        <v>50</v>
      </c>
      <c r="K71" s="17">
        <v>50</v>
      </c>
      <c r="Q71" s="9"/>
    </row>
    <row r="72" spans="1:17" ht="20.25" customHeight="1">
      <c r="A72" s="15">
        <v>59</v>
      </c>
      <c r="B72" s="23" t="s">
        <v>17</v>
      </c>
      <c r="C72" s="27" t="s">
        <v>21</v>
      </c>
      <c r="D72" s="27" t="s">
        <v>25</v>
      </c>
      <c r="E72" s="27"/>
      <c r="F72" s="27"/>
      <c r="G72" s="27"/>
      <c r="H72" s="27"/>
      <c r="I72" s="17">
        <f>I73+I79</f>
        <v>539.5</v>
      </c>
      <c r="J72" s="17">
        <f>J73</f>
        <v>150</v>
      </c>
      <c r="K72" s="17">
        <f>K73</f>
        <v>150</v>
      </c>
      <c r="Q72" s="9"/>
    </row>
    <row r="73" spans="1:17" ht="41.25" customHeight="1">
      <c r="A73" s="15">
        <v>60</v>
      </c>
      <c r="B73" s="37" t="s">
        <v>124</v>
      </c>
      <c r="C73" s="27" t="s">
        <v>21</v>
      </c>
      <c r="D73" s="27" t="s">
        <v>25</v>
      </c>
      <c r="E73" s="27" t="s">
        <v>19</v>
      </c>
      <c r="F73" s="27" t="s">
        <v>47</v>
      </c>
      <c r="G73" s="27"/>
      <c r="H73" s="27"/>
      <c r="I73" s="17">
        <f>I74+I80</f>
        <v>239.5</v>
      </c>
      <c r="J73" s="17">
        <f>J74+J80</f>
        <v>150</v>
      </c>
      <c r="K73" s="17">
        <f>K74+K80</f>
        <v>150</v>
      </c>
      <c r="Q73" s="9"/>
    </row>
    <row r="74" spans="1:17" ht="45.75" customHeight="1">
      <c r="A74" s="15">
        <v>61</v>
      </c>
      <c r="B74" s="23" t="s">
        <v>126</v>
      </c>
      <c r="C74" s="27" t="s">
        <v>21</v>
      </c>
      <c r="D74" s="27" t="s">
        <v>25</v>
      </c>
      <c r="E74" s="27" t="s">
        <v>19</v>
      </c>
      <c r="F74" s="27" t="s">
        <v>38</v>
      </c>
      <c r="G74" s="27"/>
      <c r="H74" s="27"/>
      <c r="I74" s="17">
        <f>I75+I76+I77+I78</f>
        <v>239.5</v>
      </c>
      <c r="J74" s="17">
        <f>J75+J76+J77+J78</f>
        <v>150</v>
      </c>
      <c r="K74" s="17">
        <f>K75+K76+K77+K78</f>
        <v>150</v>
      </c>
      <c r="Q74" s="9"/>
    </row>
    <row r="75" spans="1:17" ht="20.25" customHeight="1">
      <c r="A75" s="15">
        <v>62</v>
      </c>
      <c r="B75" s="34" t="s">
        <v>18</v>
      </c>
      <c r="C75" s="27" t="s">
        <v>21</v>
      </c>
      <c r="D75" s="27" t="s">
        <v>25</v>
      </c>
      <c r="E75" s="27" t="s">
        <v>19</v>
      </c>
      <c r="F75" s="27" t="s">
        <v>38</v>
      </c>
      <c r="G75" s="27" t="s">
        <v>70</v>
      </c>
      <c r="H75" s="27" t="s">
        <v>49</v>
      </c>
      <c r="I75" s="17">
        <v>139.5</v>
      </c>
      <c r="J75" s="17">
        <v>150</v>
      </c>
      <c r="K75" s="17">
        <v>150</v>
      </c>
      <c r="Q75" s="9"/>
    </row>
    <row r="76" spans="1:17" ht="28.5" customHeight="1">
      <c r="A76" s="15">
        <v>63</v>
      </c>
      <c r="B76" s="34" t="s">
        <v>27</v>
      </c>
      <c r="C76" s="27" t="s">
        <v>21</v>
      </c>
      <c r="D76" s="27" t="s">
        <v>25</v>
      </c>
      <c r="E76" s="27" t="s">
        <v>19</v>
      </c>
      <c r="F76" s="27" t="s">
        <v>38</v>
      </c>
      <c r="G76" s="27" t="s">
        <v>69</v>
      </c>
      <c r="H76" s="27" t="s">
        <v>49</v>
      </c>
      <c r="I76" s="17">
        <v>50</v>
      </c>
      <c r="J76" s="17">
        <v>0</v>
      </c>
      <c r="K76" s="17">
        <v>0</v>
      </c>
      <c r="Q76" s="9"/>
    </row>
    <row r="77" spans="1:17" ht="28.5" customHeight="1">
      <c r="A77" s="15">
        <v>64</v>
      </c>
      <c r="B77" s="34" t="s">
        <v>107</v>
      </c>
      <c r="C77" s="27" t="s">
        <v>21</v>
      </c>
      <c r="D77" s="27" t="s">
        <v>25</v>
      </c>
      <c r="E77" s="27" t="s">
        <v>19</v>
      </c>
      <c r="F77" s="27" t="s">
        <v>38</v>
      </c>
      <c r="G77" s="27" t="s">
        <v>68</v>
      </c>
      <c r="H77" s="27" t="s">
        <v>49</v>
      </c>
      <c r="I77" s="17">
        <v>50</v>
      </c>
      <c r="J77" s="17">
        <v>0</v>
      </c>
      <c r="K77" s="17">
        <v>0</v>
      </c>
      <c r="Q77" s="9"/>
    </row>
    <row r="78" spans="1:17" ht="28.5" customHeight="1">
      <c r="A78" s="15">
        <v>65</v>
      </c>
      <c r="B78" s="34" t="s">
        <v>75</v>
      </c>
      <c r="C78" s="27" t="s">
        <v>21</v>
      </c>
      <c r="D78" s="27" t="s">
        <v>25</v>
      </c>
      <c r="E78" s="27" t="s">
        <v>19</v>
      </c>
      <c r="F78" s="27" t="s">
        <v>38</v>
      </c>
      <c r="G78" s="27" t="s">
        <v>76</v>
      </c>
      <c r="H78" s="27" t="s">
        <v>49</v>
      </c>
      <c r="I78" s="17">
        <v>0</v>
      </c>
      <c r="J78" s="17">
        <v>0</v>
      </c>
      <c r="K78" s="17">
        <v>0</v>
      </c>
      <c r="Q78" s="9"/>
    </row>
    <row r="79" spans="1:17" ht="28.5" customHeight="1">
      <c r="A79" s="15">
        <v>66</v>
      </c>
      <c r="B79" s="34" t="s">
        <v>145</v>
      </c>
      <c r="C79" s="27" t="s">
        <v>21</v>
      </c>
      <c r="D79" s="27" t="s">
        <v>25</v>
      </c>
      <c r="E79" s="27" t="s">
        <v>19</v>
      </c>
      <c r="F79" s="27" t="s">
        <v>38</v>
      </c>
      <c r="G79" s="27" t="s">
        <v>146</v>
      </c>
      <c r="H79" s="27" t="s">
        <v>49</v>
      </c>
      <c r="I79" s="17">
        <v>300</v>
      </c>
      <c r="J79" s="17"/>
      <c r="K79" s="17"/>
      <c r="Q79" s="9"/>
    </row>
    <row r="80" spans="1:17" ht="36" customHeight="1">
      <c r="A80" s="15">
        <v>67</v>
      </c>
      <c r="B80" s="36" t="s">
        <v>125</v>
      </c>
      <c r="C80" s="27" t="s">
        <v>21</v>
      </c>
      <c r="D80" s="27" t="s">
        <v>25</v>
      </c>
      <c r="E80" s="27" t="s">
        <v>19</v>
      </c>
      <c r="F80" s="27" t="s">
        <v>40</v>
      </c>
      <c r="G80" s="27"/>
      <c r="H80" s="27"/>
      <c r="I80" s="17">
        <f>I81</f>
        <v>0</v>
      </c>
      <c r="J80" s="17">
        <f>J81</f>
        <v>0</v>
      </c>
      <c r="K80" s="17">
        <f>K81</f>
        <v>0</v>
      </c>
      <c r="Q80" s="9"/>
    </row>
    <row r="81" spans="1:17" ht="28.5" customHeight="1">
      <c r="A81" s="15">
        <v>68</v>
      </c>
      <c r="B81" s="34" t="s">
        <v>84</v>
      </c>
      <c r="C81" s="27" t="s">
        <v>21</v>
      </c>
      <c r="D81" s="27" t="s">
        <v>25</v>
      </c>
      <c r="E81" s="27" t="s">
        <v>19</v>
      </c>
      <c r="F81" s="27" t="s">
        <v>40</v>
      </c>
      <c r="G81" s="27" t="s">
        <v>79</v>
      </c>
      <c r="H81" s="27" t="s">
        <v>49</v>
      </c>
      <c r="I81" s="17">
        <v>0</v>
      </c>
      <c r="J81" s="17">
        <v>0</v>
      </c>
      <c r="K81" s="17">
        <v>0</v>
      </c>
      <c r="Q81" s="9"/>
    </row>
    <row r="82" spans="1:17">
      <c r="A82" s="15">
        <v>69</v>
      </c>
      <c r="B82" s="39" t="s">
        <v>13</v>
      </c>
      <c r="C82" s="40" t="s">
        <v>14</v>
      </c>
      <c r="D82" s="40" t="s">
        <v>10</v>
      </c>
      <c r="E82" s="27"/>
      <c r="F82" s="27"/>
      <c r="G82" s="41"/>
      <c r="H82" s="40"/>
      <c r="I82" s="17">
        <f t="shared" ref="I82:K84" si="8">I83</f>
        <v>3349.4</v>
      </c>
      <c r="J82" s="17">
        <f t="shared" si="8"/>
        <v>3500</v>
      </c>
      <c r="K82" s="17">
        <f t="shared" si="8"/>
        <v>3500</v>
      </c>
    </row>
    <row r="83" spans="1:17" ht="30" customHeight="1">
      <c r="A83" s="15">
        <v>70</v>
      </c>
      <c r="B83" s="23" t="s">
        <v>128</v>
      </c>
      <c r="C83" s="40" t="s">
        <v>14</v>
      </c>
      <c r="D83" s="27" t="s">
        <v>19</v>
      </c>
      <c r="E83" s="27" t="s">
        <v>22</v>
      </c>
      <c r="F83" s="27" t="s">
        <v>47</v>
      </c>
      <c r="G83" s="42"/>
      <c r="H83" s="42"/>
      <c r="I83" s="17">
        <f t="shared" si="8"/>
        <v>3349.4</v>
      </c>
      <c r="J83" s="17">
        <f t="shared" si="8"/>
        <v>3500</v>
      </c>
      <c r="K83" s="17">
        <f t="shared" si="8"/>
        <v>3500</v>
      </c>
      <c r="Q83">
        <f>[1]Лист3!$B$21+[1]Лист3!$B$26</f>
        <v>17229.600000000002</v>
      </c>
    </row>
    <row r="84" spans="1:17" ht="33" customHeight="1">
      <c r="A84" s="15">
        <v>71</v>
      </c>
      <c r="B84" s="23" t="s">
        <v>129</v>
      </c>
      <c r="C84" s="40" t="s">
        <v>14</v>
      </c>
      <c r="D84" s="27" t="s">
        <v>19</v>
      </c>
      <c r="E84" s="27" t="s">
        <v>22</v>
      </c>
      <c r="F84" s="27" t="s">
        <v>38</v>
      </c>
      <c r="G84" s="42"/>
      <c r="H84" s="42"/>
      <c r="I84" s="17">
        <f>I85+I86</f>
        <v>3349.4</v>
      </c>
      <c r="J84" s="17">
        <f t="shared" si="8"/>
        <v>3500</v>
      </c>
      <c r="K84" s="17">
        <f t="shared" si="8"/>
        <v>3500</v>
      </c>
    </row>
    <row r="85" spans="1:17" ht="42.75" customHeight="1">
      <c r="A85" s="15">
        <v>72</v>
      </c>
      <c r="B85" s="34" t="s">
        <v>103</v>
      </c>
      <c r="C85" s="40" t="s">
        <v>14</v>
      </c>
      <c r="D85" s="27" t="s">
        <v>19</v>
      </c>
      <c r="E85" s="27" t="s">
        <v>22</v>
      </c>
      <c r="F85" s="27" t="s">
        <v>38</v>
      </c>
      <c r="G85" s="43" t="s">
        <v>62</v>
      </c>
      <c r="H85" s="40">
        <v>611</v>
      </c>
      <c r="I85" s="17">
        <v>3280.4</v>
      </c>
      <c r="J85" s="17">
        <v>3500</v>
      </c>
      <c r="K85" s="17">
        <v>3500</v>
      </c>
    </row>
    <row r="86" spans="1:17" ht="24" customHeight="1">
      <c r="A86" s="15">
        <v>73</v>
      </c>
      <c r="B86" s="53" t="s">
        <v>131</v>
      </c>
      <c r="C86" s="27" t="s">
        <v>132</v>
      </c>
      <c r="D86" s="50" t="s">
        <v>19</v>
      </c>
      <c r="E86" s="50" t="s">
        <v>22</v>
      </c>
      <c r="F86" s="50" t="s">
        <v>38</v>
      </c>
      <c r="G86" s="51"/>
      <c r="H86" s="49">
        <v>612</v>
      </c>
      <c r="I86" s="52">
        <f>I87+I88+I89</f>
        <v>69</v>
      </c>
      <c r="J86" s="52">
        <v>0</v>
      </c>
      <c r="K86" s="52">
        <v>0</v>
      </c>
    </row>
    <row r="87" spans="1:17" ht="24" customHeight="1">
      <c r="A87" s="15">
        <v>74</v>
      </c>
      <c r="B87" s="53" t="s">
        <v>147</v>
      </c>
      <c r="C87" s="27" t="s">
        <v>132</v>
      </c>
      <c r="D87" s="50" t="s">
        <v>19</v>
      </c>
      <c r="E87" s="50" t="s">
        <v>22</v>
      </c>
      <c r="F87" s="50" t="s">
        <v>38</v>
      </c>
      <c r="G87" s="51" t="s">
        <v>62</v>
      </c>
      <c r="H87" s="49">
        <v>612</v>
      </c>
      <c r="I87" s="52">
        <v>50</v>
      </c>
      <c r="J87" s="52"/>
      <c r="K87" s="52"/>
    </row>
    <row r="88" spans="1:17" ht="24" customHeight="1">
      <c r="A88" s="15">
        <v>75</v>
      </c>
      <c r="B88" s="53" t="s">
        <v>134</v>
      </c>
      <c r="C88" s="27" t="s">
        <v>132</v>
      </c>
      <c r="D88" s="50" t="s">
        <v>19</v>
      </c>
      <c r="E88" s="50" t="s">
        <v>22</v>
      </c>
      <c r="F88" s="50" t="s">
        <v>38</v>
      </c>
      <c r="G88" s="51" t="s">
        <v>133</v>
      </c>
      <c r="H88" s="49">
        <v>612</v>
      </c>
      <c r="I88" s="52">
        <v>15</v>
      </c>
      <c r="J88" s="52">
        <v>0</v>
      </c>
      <c r="K88" s="52">
        <v>0</v>
      </c>
    </row>
    <row r="89" spans="1:17" ht="24" customHeight="1">
      <c r="A89" s="15">
        <v>76</v>
      </c>
      <c r="B89" s="53" t="s">
        <v>135</v>
      </c>
      <c r="C89" s="27" t="s">
        <v>132</v>
      </c>
      <c r="D89" s="50" t="s">
        <v>19</v>
      </c>
      <c r="E89" s="50" t="s">
        <v>22</v>
      </c>
      <c r="F89" s="50" t="s">
        <v>38</v>
      </c>
      <c r="G89" s="51" t="s">
        <v>136</v>
      </c>
      <c r="H89" s="49">
        <v>612</v>
      </c>
      <c r="I89" s="52">
        <v>4</v>
      </c>
      <c r="J89" s="52">
        <v>0</v>
      </c>
      <c r="K89" s="52">
        <v>0</v>
      </c>
    </row>
    <row r="90" spans="1:17" ht="24" customHeight="1">
      <c r="A90" s="15">
        <v>77</v>
      </c>
      <c r="B90" s="28" t="s">
        <v>90</v>
      </c>
      <c r="C90" s="29">
        <v>10</v>
      </c>
      <c r="D90" s="30" t="s">
        <v>28</v>
      </c>
      <c r="E90" s="30"/>
      <c r="F90" s="30"/>
      <c r="G90" s="31"/>
      <c r="H90" s="30"/>
      <c r="I90" s="32">
        <f t="shared" ref="I90:K93" si="9">I91</f>
        <v>12</v>
      </c>
      <c r="J90" s="32">
        <f t="shared" si="9"/>
        <v>12</v>
      </c>
      <c r="K90" s="32">
        <f t="shared" si="9"/>
        <v>12</v>
      </c>
    </row>
    <row r="91" spans="1:17" ht="17.25" customHeight="1">
      <c r="A91" s="15">
        <v>78</v>
      </c>
      <c r="B91" s="48" t="s">
        <v>91</v>
      </c>
      <c r="C91" s="49">
        <v>10</v>
      </c>
      <c r="D91" s="50" t="s">
        <v>19</v>
      </c>
      <c r="E91" s="50"/>
      <c r="F91" s="50"/>
      <c r="G91" s="51"/>
      <c r="H91" s="50"/>
      <c r="I91" s="52">
        <f t="shared" si="9"/>
        <v>12</v>
      </c>
      <c r="J91" s="52">
        <f t="shared" si="9"/>
        <v>12</v>
      </c>
      <c r="K91" s="52">
        <f t="shared" si="9"/>
        <v>12</v>
      </c>
    </row>
    <row r="92" spans="1:17" ht="24" customHeight="1">
      <c r="A92" s="15">
        <v>79</v>
      </c>
      <c r="B92" s="36" t="s">
        <v>119</v>
      </c>
      <c r="C92" s="49">
        <v>10</v>
      </c>
      <c r="D92" s="50" t="s">
        <v>19</v>
      </c>
      <c r="E92" s="50" t="s">
        <v>32</v>
      </c>
      <c r="F92" s="50" t="s">
        <v>47</v>
      </c>
      <c r="G92" s="51"/>
      <c r="H92" s="50"/>
      <c r="I92" s="52">
        <f t="shared" si="9"/>
        <v>12</v>
      </c>
      <c r="J92" s="52">
        <f t="shared" si="9"/>
        <v>12</v>
      </c>
      <c r="K92" s="52">
        <f t="shared" si="9"/>
        <v>12</v>
      </c>
    </row>
    <row r="93" spans="1:17" ht="30.75" customHeight="1">
      <c r="A93" s="15">
        <v>80</v>
      </c>
      <c r="B93" s="36" t="s">
        <v>130</v>
      </c>
      <c r="C93" s="49">
        <v>10</v>
      </c>
      <c r="D93" s="50" t="s">
        <v>19</v>
      </c>
      <c r="E93" s="50" t="s">
        <v>32</v>
      </c>
      <c r="F93" s="50" t="s">
        <v>40</v>
      </c>
      <c r="G93" s="51"/>
      <c r="H93" s="50"/>
      <c r="I93" s="52">
        <f t="shared" si="9"/>
        <v>12</v>
      </c>
      <c r="J93" s="52">
        <f t="shared" si="9"/>
        <v>12</v>
      </c>
      <c r="K93" s="52">
        <f t="shared" si="9"/>
        <v>12</v>
      </c>
    </row>
    <row r="94" spans="1:17" ht="17.25" customHeight="1">
      <c r="A94" s="15">
        <v>81</v>
      </c>
      <c r="B94" s="53" t="s">
        <v>92</v>
      </c>
      <c r="C94" s="49">
        <v>10</v>
      </c>
      <c r="D94" s="50" t="s">
        <v>19</v>
      </c>
      <c r="E94" s="50" t="s">
        <v>32</v>
      </c>
      <c r="F94" s="50" t="s">
        <v>40</v>
      </c>
      <c r="G94" s="51" t="s">
        <v>93</v>
      </c>
      <c r="H94" s="50" t="s">
        <v>94</v>
      </c>
      <c r="I94" s="52">
        <v>12</v>
      </c>
      <c r="J94" s="52">
        <v>12</v>
      </c>
      <c r="K94" s="52">
        <v>12</v>
      </c>
    </row>
    <row r="95" spans="1:17" ht="15.75" customHeight="1">
      <c r="A95" s="15">
        <v>82</v>
      </c>
      <c r="B95" s="65" t="s">
        <v>64</v>
      </c>
      <c r="C95" s="30" t="s">
        <v>63</v>
      </c>
      <c r="D95" s="30" t="s">
        <v>28</v>
      </c>
      <c r="E95" s="30"/>
      <c r="F95" s="30"/>
      <c r="G95" s="31"/>
      <c r="H95" s="30"/>
      <c r="I95" s="32">
        <f>I98</f>
        <v>512.46199999999999</v>
      </c>
      <c r="J95" s="32">
        <f>J98</f>
        <v>0</v>
      </c>
      <c r="K95" s="32">
        <f>K98</f>
        <v>0</v>
      </c>
    </row>
    <row r="96" spans="1:17" ht="32.25" customHeight="1">
      <c r="A96" s="15">
        <v>83</v>
      </c>
      <c r="B96" s="36" t="s">
        <v>119</v>
      </c>
      <c r="C96" s="50" t="s">
        <v>63</v>
      </c>
      <c r="D96" s="50" t="s">
        <v>25</v>
      </c>
      <c r="E96" s="50" t="s">
        <v>32</v>
      </c>
      <c r="F96" s="50" t="s">
        <v>47</v>
      </c>
      <c r="G96" s="51"/>
      <c r="H96" s="50"/>
      <c r="I96" s="52">
        <f t="shared" ref="I96:K97" si="10">I97</f>
        <v>512.46199999999999</v>
      </c>
      <c r="J96" s="52">
        <f t="shared" si="10"/>
        <v>0</v>
      </c>
      <c r="K96" s="52">
        <f t="shared" si="10"/>
        <v>0</v>
      </c>
    </row>
    <row r="97" spans="1:17" ht="33.75" customHeight="1">
      <c r="A97" s="15">
        <v>84</v>
      </c>
      <c r="B97" s="36" t="s">
        <v>130</v>
      </c>
      <c r="C97" s="50" t="s">
        <v>63</v>
      </c>
      <c r="D97" s="50" t="s">
        <v>25</v>
      </c>
      <c r="E97" s="50" t="s">
        <v>32</v>
      </c>
      <c r="F97" s="50" t="s">
        <v>40</v>
      </c>
      <c r="G97" s="51"/>
      <c r="H97" s="50"/>
      <c r="I97" s="52">
        <f t="shared" si="10"/>
        <v>512.46199999999999</v>
      </c>
      <c r="J97" s="52">
        <f t="shared" si="10"/>
        <v>0</v>
      </c>
      <c r="K97" s="52">
        <f t="shared" si="10"/>
        <v>0</v>
      </c>
    </row>
    <row r="98" spans="1:17" ht="57" customHeight="1">
      <c r="A98" s="15">
        <v>85</v>
      </c>
      <c r="B98" s="53" t="s">
        <v>67</v>
      </c>
      <c r="C98" s="50" t="s">
        <v>63</v>
      </c>
      <c r="D98" s="50" t="s">
        <v>25</v>
      </c>
      <c r="E98" s="50" t="s">
        <v>32</v>
      </c>
      <c r="F98" s="50" t="s">
        <v>40</v>
      </c>
      <c r="G98" s="51" t="s">
        <v>65</v>
      </c>
      <c r="H98" s="50" t="s">
        <v>66</v>
      </c>
      <c r="I98" s="52">
        <v>512.46199999999999</v>
      </c>
      <c r="J98" s="52">
        <v>0</v>
      </c>
      <c r="K98" s="52"/>
    </row>
    <row r="99" spans="1:17" ht="18" customHeight="1">
      <c r="A99" s="15">
        <v>86</v>
      </c>
      <c r="B99" s="53" t="s">
        <v>141</v>
      </c>
      <c r="C99" s="50"/>
      <c r="D99" s="50"/>
      <c r="E99" s="50"/>
      <c r="F99" s="50"/>
      <c r="G99" s="51"/>
      <c r="H99" s="50"/>
      <c r="I99" s="52"/>
      <c r="J99" s="52">
        <v>188.34899999999999</v>
      </c>
      <c r="K99" s="52">
        <v>371.14299999999997</v>
      </c>
    </row>
    <row r="100" spans="1:17" ht="13.8" thickBot="1">
      <c r="A100" s="15">
        <v>87</v>
      </c>
      <c r="B100" s="8" t="s">
        <v>44</v>
      </c>
      <c r="C100" s="10"/>
      <c r="D100" s="10"/>
      <c r="E100" s="10"/>
      <c r="F100" s="10"/>
      <c r="G100" s="10"/>
      <c r="H100" s="10"/>
      <c r="I100" s="20">
        <f>I13+I32+I38+I43+I59+I82+I90+I95</f>
        <v>8977.0399999999991</v>
      </c>
      <c r="J100" s="20">
        <f t="shared" ref="J100:Q100" si="11">J13+J32+J38+J43+J59+J82+J90+J95+J99</f>
        <v>7722.3220000000001</v>
      </c>
      <c r="K100" s="20">
        <f t="shared" si="11"/>
        <v>7794.0120000000006</v>
      </c>
      <c r="L100" s="20">
        <f t="shared" si="11"/>
        <v>0</v>
      </c>
      <c r="M100" s="20">
        <f t="shared" si="11"/>
        <v>0</v>
      </c>
      <c r="N100" s="20">
        <f t="shared" si="11"/>
        <v>0</v>
      </c>
      <c r="O100" s="20">
        <f t="shared" si="11"/>
        <v>0</v>
      </c>
      <c r="P100" s="20">
        <f t="shared" si="11"/>
        <v>0</v>
      </c>
      <c r="Q100" s="20">
        <f t="shared" si="11"/>
        <v>0</v>
      </c>
    </row>
    <row r="104" spans="1:17">
      <c r="J104" s="33"/>
      <c r="K104" s="33"/>
    </row>
    <row r="108" spans="1:17">
      <c r="I108" s="33"/>
      <c r="J108" s="33"/>
      <c r="K108" s="33"/>
    </row>
  </sheetData>
  <mergeCells count="14">
    <mergeCell ref="G4:I4"/>
    <mergeCell ref="A10:A11"/>
    <mergeCell ref="B10:B11"/>
    <mergeCell ref="C10:C11"/>
    <mergeCell ref="D10:D11"/>
    <mergeCell ref="K10:K11"/>
    <mergeCell ref="E10:G10"/>
    <mergeCell ref="B9:K9"/>
    <mergeCell ref="B6:K6"/>
    <mergeCell ref="B7:K7"/>
    <mergeCell ref="B8:K8"/>
    <mergeCell ref="H10:H11"/>
    <mergeCell ref="I10:I11"/>
    <mergeCell ref="J10:J11"/>
  </mergeCells>
  <phoneticPr fontId="3" type="noConversion"/>
  <pageMargins left="0.23622047244094491" right="0" top="0.39370078740157483" bottom="0.39370078740157483" header="0.51181102362204722" footer="0.51181102362204722"/>
  <pageSetup paperSize="9" scale="8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ФУЭ администрации Мотыгинского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Артаус ГВ</cp:lastModifiedBy>
  <cp:lastPrinted>2015-03-31T07:34:53Z</cp:lastPrinted>
  <dcterms:created xsi:type="dcterms:W3CDTF">2005-09-19T05:52:47Z</dcterms:created>
  <dcterms:modified xsi:type="dcterms:W3CDTF">2015-03-31T07:37:09Z</dcterms:modified>
</cp:coreProperties>
</file>